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Contribution Margin" sheetId="10" r:id="rId1"/>
    <sheet name="Dollars" sheetId="11" r:id="rId2"/>
    <sheet name="Goal Seek" sheetId="7" r:id="rId3"/>
    <sheet name="Graph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1" l="1"/>
  <c r="B12" i="10"/>
  <c r="A12" i="7"/>
  <c r="B12" i="7" s="1"/>
  <c r="E7" i="11"/>
  <c r="B7" i="11"/>
  <c r="B10" i="10"/>
  <c r="A12" i="10"/>
  <c r="E7" i="10"/>
  <c r="B7" i="10"/>
  <c r="E7" i="7"/>
  <c r="B7" i="7"/>
  <c r="B10" i="11" l="1"/>
</calcChain>
</file>

<file path=xl/sharedStrings.xml><?xml version="1.0" encoding="utf-8"?>
<sst xmlns="http://schemas.openxmlformats.org/spreadsheetml/2006/main" count="64" uniqueCount="28">
  <si>
    <t>Description</t>
  </si>
  <si>
    <t>Total Fixed Costs</t>
  </si>
  <si>
    <t>Total Variable Costs</t>
  </si>
  <si>
    <t>Raw Materials</t>
  </si>
  <si>
    <t>Direct Labor</t>
  </si>
  <si>
    <t>Packaging</t>
  </si>
  <si>
    <t>Shipping</t>
  </si>
  <si>
    <t>Commissions</t>
  </si>
  <si>
    <t>Rent</t>
  </si>
  <si>
    <t>Salaries</t>
  </si>
  <si>
    <t>Insurance</t>
  </si>
  <si>
    <t>Utilities</t>
  </si>
  <si>
    <t>Depreciation</t>
  </si>
  <si>
    <t>Variable Costs per Unit</t>
  </si>
  <si>
    <t>Fixed Costs</t>
  </si>
  <si>
    <t>Selling Price</t>
  </si>
  <si>
    <t>Break Even Point</t>
  </si>
  <si>
    <t>Contibution Margin</t>
  </si>
  <si>
    <t>Break Even Point (USD)</t>
  </si>
  <si>
    <t>Contibution Margin (%)</t>
  </si>
  <si>
    <t>Profit</t>
  </si>
  <si>
    <t>Sales Unit</t>
  </si>
  <si>
    <t>Revenue</t>
  </si>
  <si>
    <t>Units Sold</t>
  </si>
  <si>
    <t>Total Revenue (USD)</t>
  </si>
  <si>
    <t>Total Fixed Costs (USD)</t>
  </si>
  <si>
    <t>Total Variable Costs (USD)</t>
  </si>
  <si>
    <t>Total Costs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</si>
</sst>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Graph!$A$1</c:f>
              <c:strCache>
                <c:ptCount val="1"/>
                <c:pt idx="0">
                  <c:v>Units Sold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Graph!$A$2:$A$12</c:f>
              <c:numCache>
                <c:formatCode>General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1-493D-9461-3DFA87B62727}"/>
            </c:ext>
          </c:extLst>
        </c:ser>
        <c:ser>
          <c:idx val="1"/>
          <c:order val="1"/>
          <c:tx>
            <c:strRef>
              <c:f>Graph!$B$1</c:f>
              <c:strCache>
                <c:ptCount val="1"/>
                <c:pt idx="0">
                  <c:v>Total Revenue (USD)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Graph!$B$2:$B$12</c:f>
              <c:numCache>
                <c:formatCode>"$"#\ ##0.00</c:formatCode>
                <c:ptCount val="11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  <c:pt idx="7">
                  <c:v>35000</c:v>
                </c:pt>
                <c:pt idx="8">
                  <c:v>40000</c:v>
                </c:pt>
                <c:pt idx="9">
                  <c:v>45000</c:v>
                </c:pt>
                <c:pt idx="10">
                  <c:v>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1-493D-9461-3DFA87B62727}"/>
            </c:ext>
          </c:extLst>
        </c:ser>
        <c:ser>
          <c:idx val="2"/>
          <c:order val="2"/>
          <c:tx>
            <c:strRef>
              <c:f>Graph!$E$1</c:f>
              <c:strCache>
                <c:ptCount val="1"/>
                <c:pt idx="0">
                  <c:v>Total Costs (USD)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Graph!$E$2:$E$12</c:f>
              <c:numCache>
                <c:formatCode>"$"#\ ##0.00</c:formatCode>
                <c:ptCount val="11"/>
                <c:pt idx="0">
                  <c:v>4850</c:v>
                </c:pt>
                <c:pt idx="1">
                  <c:v>6950</c:v>
                </c:pt>
                <c:pt idx="2">
                  <c:v>9050</c:v>
                </c:pt>
                <c:pt idx="3">
                  <c:v>11150</c:v>
                </c:pt>
                <c:pt idx="4">
                  <c:v>13250</c:v>
                </c:pt>
                <c:pt idx="5">
                  <c:v>15350</c:v>
                </c:pt>
                <c:pt idx="6">
                  <c:v>17450</c:v>
                </c:pt>
                <c:pt idx="7">
                  <c:v>19550</c:v>
                </c:pt>
                <c:pt idx="8">
                  <c:v>21650</c:v>
                </c:pt>
                <c:pt idx="9">
                  <c:v>23750</c:v>
                </c:pt>
                <c:pt idx="10">
                  <c:v>25850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41-493D-9461-3DFA87B62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4821536"/>
        <c:axId val="1984822496"/>
      </c:lineChart>
      <c:catAx>
        <c:axId val="1984821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4822496"/>
        <c:crosses val="autoZero"/>
        <c:auto val="1"/>
        <c:lblAlgn val="ctr"/>
        <c:lblOffset val="100"/>
        <c:noMultiLvlLbl val="0"/>
      </c:catAx>
      <c:valAx>
        <c:axId val="198482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482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2</xdr:row>
      <xdr:rowOff>223837</xdr:rowOff>
    </xdr:from>
    <xdr:to>
      <xdr:col>3</xdr:col>
      <xdr:colOff>1866900</xdr:colOff>
      <xdr:row>16</xdr:row>
      <xdr:rowOff>109537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BF27BB7-B16F-35E3-54AE-9F73D3172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tabSelected="1" workbookViewId="0">
      <selection activeCell="E10" sqref="E10"/>
    </sheetView>
  </sheetViews>
  <sheetFormatPr baseColWidth="10" defaultColWidth="9" defaultRowHeight="14.25"/>
  <cols>
    <col min="1" max="1" width="20.625" customWidth="1"/>
    <col min="2" max="2" width="24" customWidth="1"/>
    <col min="3" max="3" width="9.25" customWidth="1"/>
    <col min="4" max="4" width="18.75" customWidth="1"/>
    <col min="5" max="5" width="24.25" customWidth="1"/>
  </cols>
  <sheetData>
    <row r="1" spans="1:5" ht="18" customHeight="1">
      <c r="A1" s="1" t="s">
        <v>0</v>
      </c>
      <c r="B1" s="1" t="s">
        <v>14</v>
      </c>
      <c r="D1" s="1" t="s">
        <v>0</v>
      </c>
      <c r="E1" s="1" t="s">
        <v>13</v>
      </c>
    </row>
    <row r="2" spans="1:5" ht="18" customHeight="1">
      <c r="A2" s="2" t="s">
        <v>8</v>
      </c>
      <c r="B2" s="3">
        <v>1200</v>
      </c>
      <c r="D2" s="2" t="s">
        <v>3</v>
      </c>
      <c r="E2" s="3">
        <v>10</v>
      </c>
    </row>
    <row r="3" spans="1:5" ht="18" customHeight="1">
      <c r="A3" s="2" t="s">
        <v>9</v>
      </c>
      <c r="B3" s="3">
        <v>3000</v>
      </c>
      <c r="D3" s="2" t="s">
        <v>4</v>
      </c>
      <c r="E3" s="3">
        <v>5</v>
      </c>
    </row>
    <row r="4" spans="1:5" ht="18" customHeight="1">
      <c r="A4" s="2" t="s">
        <v>10</v>
      </c>
      <c r="B4" s="3">
        <v>300</v>
      </c>
      <c r="D4" s="2" t="s">
        <v>5</v>
      </c>
      <c r="E4" s="3">
        <v>2</v>
      </c>
    </row>
    <row r="5" spans="1:5" ht="18" customHeight="1">
      <c r="A5" s="2" t="s">
        <v>11</v>
      </c>
      <c r="B5" s="3">
        <v>150</v>
      </c>
      <c r="D5" s="2" t="s">
        <v>6</v>
      </c>
      <c r="E5" s="3">
        <v>3</v>
      </c>
    </row>
    <row r="6" spans="1:5" ht="18" customHeight="1">
      <c r="A6" s="2" t="s">
        <v>12</v>
      </c>
      <c r="B6" s="3">
        <v>200</v>
      </c>
      <c r="D6" s="2" t="s">
        <v>7</v>
      </c>
      <c r="E6" s="3">
        <v>1</v>
      </c>
    </row>
    <row r="7" spans="1:5" ht="18" customHeight="1">
      <c r="A7" s="2" t="s">
        <v>1</v>
      </c>
      <c r="B7" s="3">
        <f>SUM(B2:B6)</f>
        <v>4850</v>
      </c>
      <c r="D7" s="2" t="s">
        <v>2</v>
      </c>
      <c r="E7" s="3">
        <f>SUM(E2:E6)</f>
        <v>21</v>
      </c>
    </row>
    <row r="9" spans="1:5" ht="15.75">
      <c r="A9" s="1" t="s">
        <v>15</v>
      </c>
      <c r="B9" s="1" t="s">
        <v>16</v>
      </c>
    </row>
    <row r="10" spans="1:5" ht="15">
      <c r="A10" s="3">
        <v>30</v>
      </c>
      <c r="B10" s="4">
        <f>ROUNDUP(B7/A12,0)</f>
        <v>539</v>
      </c>
    </row>
    <row r="11" spans="1:5" ht="15.75">
      <c r="A11" s="1" t="s">
        <v>17</v>
      </c>
      <c r="B11" s="1" t="s">
        <v>18</v>
      </c>
    </row>
    <row r="12" spans="1:5" ht="15">
      <c r="A12" s="3">
        <f>A10-E7</f>
        <v>9</v>
      </c>
      <c r="B12" s="3">
        <f>B10*A10</f>
        <v>16170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workbookViewId="0">
      <selection activeCell="E16" sqref="E16"/>
    </sheetView>
  </sheetViews>
  <sheetFormatPr baseColWidth="10" defaultColWidth="9" defaultRowHeight="14.25"/>
  <cols>
    <col min="1" max="1" width="24.125" customWidth="1"/>
    <col min="2" max="2" width="24" customWidth="1"/>
    <col min="3" max="3" width="7.125" customWidth="1"/>
    <col min="4" max="4" width="18.75" customWidth="1"/>
    <col min="5" max="5" width="24.25" customWidth="1"/>
    <col min="6" max="6" width="9.125" customWidth="1"/>
  </cols>
  <sheetData>
    <row r="1" spans="1:5" ht="18" customHeight="1">
      <c r="A1" s="1" t="s">
        <v>0</v>
      </c>
      <c r="B1" s="1" t="s">
        <v>14</v>
      </c>
      <c r="D1" s="1" t="s">
        <v>0</v>
      </c>
      <c r="E1" s="1" t="s">
        <v>13</v>
      </c>
    </row>
    <row r="2" spans="1:5" ht="18" customHeight="1">
      <c r="A2" s="2" t="s">
        <v>8</v>
      </c>
      <c r="B2" s="3">
        <v>1200</v>
      </c>
      <c r="D2" s="2" t="s">
        <v>3</v>
      </c>
      <c r="E2" s="3">
        <v>10</v>
      </c>
    </row>
    <row r="3" spans="1:5" ht="18" customHeight="1">
      <c r="A3" s="2" t="s">
        <v>9</v>
      </c>
      <c r="B3" s="3">
        <v>3000</v>
      </c>
      <c r="D3" s="2" t="s">
        <v>4</v>
      </c>
      <c r="E3" s="3">
        <v>5</v>
      </c>
    </row>
    <row r="4" spans="1:5" ht="18" customHeight="1">
      <c r="A4" s="2" t="s">
        <v>10</v>
      </c>
      <c r="B4" s="3">
        <v>300</v>
      </c>
      <c r="D4" s="2" t="s">
        <v>5</v>
      </c>
      <c r="E4" s="3">
        <v>2</v>
      </c>
    </row>
    <row r="5" spans="1:5" ht="18" customHeight="1">
      <c r="A5" s="2" t="s">
        <v>11</v>
      </c>
      <c r="B5" s="3">
        <v>150</v>
      </c>
      <c r="D5" s="2" t="s">
        <v>6</v>
      </c>
      <c r="E5" s="3">
        <v>3</v>
      </c>
    </row>
    <row r="6" spans="1:5" ht="18" customHeight="1">
      <c r="A6" s="2" t="s">
        <v>12</v>
      </c>
      <c r="B6" s="3">
        <v>200</v>
      </c>
      <c r="D6" s="2" t="s">
        <v>7</v>
      </c>
      <c r="E6" s="3">
        <v>1</v>
      </c>
    </row>
    <row r="7" spans="1:5" ht="18" customHeight="1">
      <c r="A7" s="2" t="s">
        <v>1</v>
      </c>
      <c r="B7" s="3">
        <f>SUM(B2:B6)</f>
        <v>4850</v>
      </c>
      <c r="D7" s="2" t="s">
        <v>2</v>
      </c>
      <c r="E7" s="3">
        <f>SUM(E2:E6)</f>
        <v>21</v>
      </c>
    </row>
    <row r="9" spans="1:5" ht="15.75">
      <c r="A9" s="1" t="s">
        <v>15</v>
      </c>
      <c r="B9" s="1" t="s">
        <v>18</v>
      </c>
    </row>
    <row r="10" spans="1:5" ht="15">
      <c r="A10" s="3">
        <v>30</v>
      </c>
      <c r="B10" s="3">
        <f>B7/A12</f>
        <v>16166.666666666668</v>
      </c>
    </row>
    <row r="11" spans="1:5" ht="15.75">
      <c r="A11" s="1" t="s">
        <v>19</v>
      </c>
    </row>
    <row r="12" spans="1:5" ht="15">
      <c r="A12" s="4">
        <f>(A10-E7)/A10</f>
        <v>0.3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workbookViewId="0">
      <selection activeCell="B12" sqref="B12"/>
    </sheetView>
  </sheetViews>
  <sheetFormatPr baseColWidth="10" defaultColWidth="9" defaultRowHeight="14.25"/>
  <cols>
    <col min="1" max="1" width="16.875" customWidth="1"/>
    <col min="2" max="2" width="18.375" customWidth="1"/>
    <col min="3" max="3" width="7.625" customWidth="1"/>
    <col min="4" max="4" width="18.75" customWidth="1"/>
    <col min="5" max="5" width="24.25" customWidth="1"/>
  </cols>
  <sheetData>
    <row r="1" spans="1:5" ht="18" customHeight="1">
      <c r="A1" s="1" t="s">
        <v>0</v>
      </c>
      <c r="B1" s="1" t="s">
        <v>14</v>
      </c>
      <c r="D1" s="1" t="s">
        <v>0</v>
      </c>
      <c r="E1" s="1" t="s">
        <v>13</v>
      </c>
    </row>
    <row r="2" spans="1:5" ht="18" customHeight="1">
      <c r="A2" s="2" t="s">
        <v>8</v>
      </c>
      <c r="B2" s="3">
        <v>1200</v>
      </c>
      <c r="D2" s="2" t="s">
        <v>3</v>
      </c>
      <c r="E2" s="3">
        <v>10</v>
      </c>
    </row>
    <row r="3" spans="1:5" ht="18" customHeight="1">
      <c r="A3" s="2" t="s">
        <v>9</v>
      </c>
      <c r="B3" s="3">
        <v>3000</v>
      </c>
      <c r="D3" s="2" t="s">
        <v>4</v>
      </c>
      <c r="E3" s="3">
        <v>5</v>
      </c>
    </row>
    <row r="4" spans="1:5" ht="18" customHeight="1">
      <c r="A4" s="2" t="s">
        <v>10</v>
      </c>
      <c r="B4" s="3">
        <v>300</v>
      </c>
      <c r="D4" s="2" t="s">
        <v>5</v>
      </c>
      <c r="E4" s="3">
        <v>2</v>
      </c>
    </row>
    <row r="5" spans="1:5" ht="18" customHeight="1">
      <c r="A5" s="2" t="s">
        <v>11</v>
      </c>
      <c r="B5" s="3">
        <v>150</v>
      </c>
      <c r="D5" s="2" t="s">
        <v>6</v>
      </c>
      <c r="E5" s="3">
        <v>3</v>
      </c>
    </row>
    <row r="6" spans="1:5" ht="18" customHeight="1">
      <c r="A6" s="2" t="s">
        <v>12</v>
      </c>
      <c r="B6" s="3">
        <v>200</v>
      </c>
      <c r="D6" s="2" t="s">
        <v>7</v>
      </c>
      <c r="E6" s="3">
        <v>1</v>
      </c>
    </row>
    <row r="7" spans="1:5" ht="18" customHeight="1">
      <c r="A7" s="2" t="s">
        <v>1</v>
      </c>
      <c r="B7" s="3">
        <f>SUM(B2:B6)</f>
        <v>4850</v>
      </c>
      <c r="D7" s="2" t="s">
        <v>2</v>
      </c>
      <c r="E7" s="3">
        <f>SUM(E2:E6)</f>
        <v>21</v>
      </c>
    </row>
    <row r="9" spans="1:5" ht="15.75">
      <c r="A9" s="1" t="s">
        <v>15</v>
      </c>
      <c r="B9" s="1" t="s">
        <v>21</v>
      </c>
    </row>
    <row r="10" spans="1:5" ht="15">
      <c r="A10" s="3">
        <v>30</v>
      </c>
      <c r="B10" s="4">
        <v>538.88888888888891</v>
      </c>
    </row>
    <row r="11" spans="1:5" ht="15.75">
      <c r="A11" s="1" t="s">
        <v>22</v>
      </c>
      <c r="B11" s="1" t="s">
        <v>20</v>
      </c>
    </row>
    <row r="12" spans="1:5" ht="15">
      <c r="A12" s="3">
        <f>A10*B10</f>
        <v>16166.666666666668</v>
      </c>
      <c r="B12" s="3">
        <f>A12-B7-(E7*B10)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workbookViewId="0">
      <selection activeCell="M8" sqref="M8"/>
    </sheetView>
  </sheetViews>
  <sheetFormatPr baseColWidth="10" defaultColWidth="9" defaultRowHeight="14.25"/>
  <cols>
    <col min="1" max="1" width="11.875" customWidth="1"/>
    <col min="2" max="2" width="22" customWidth="1"/>
    <col min="3" max="3" width="23.875" customWidth="1"/>
    <col min="4" max="4" width="28.375" customWidth="1"/>
    <col min="5" max="5" width="17.375" customWidth="1"/>
  </cols>
  <sheetData>
    <row r="1" spans="1:5" ht="18" customHeight="1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</row>
    <row r="2" spans="1:5" ht="18" customHeight="1">
      <c r="A2" s="2">
        <v>0</v>
      </c>
      <c r="B2" s="3">
        <v>0</v>
      </c>
      <c r="C2" s="3">
        <v>4850</v>
      </c>
      <c r="D2" s="3">
        <v>0</v>
      </c>
      <c r="E2" s="3">
        <v>4850</v>
      </c>
    </row>
    <row r="3" spans="1:5" ht="18" customHeight="1">
      <c r="A3" s="2">
        <v>100</v>
      </c>
      <c r="B3" s="3">
        <v>5000</v>
      </c>
      <c r="C3" s="3">
        <v>4850</v>
      </c>
      <c r="D3" s="3">
        <v>2100</v>
      </c>
      <c r="E3" s="3">
        <v>6950</v>
      </c>
    </row>
    <row r="4" spans="1:5" ht="18" customHeight="1">
      <c r="A4" s="2">
        <v>200</v>
      </c>
      <c r="B4" s="3">
        <v>10000</v>
      </c>
      <c r="C4" s="3">
        <v>4850</v>
      </c>
      <c r="D4" s="3">
        <v>4200</v>
      </c>
      <c r="E4" s="3">
        <v>9050</v>
      </c>
    </row>
    <row r="5" spans="1:5" ht="18" customHeight="1">
      <c r="A5" s="2">
        <v>300</v>
      </c>
      <c r="B5" s="3">
        <v>15000</v>
      </c>
      <c r="C5" s="3">
        <v>4850</v>
      </c>
      <c r="D5" s="3">
        <v>6300</v>
      </c>
      <c r="E5" s="3">
        <v>11150</v>
      </c>
    </row>
    <row r="6" spans="1:5" ht="18" customHeight="1">
      <c r="A6" s="2">
        <v>400</v>
      </c>
      <c r="B6" s="3">
        <v>20000</v>
      </c>
      <c r="C6" s="3">
        <v>4850</v>
      </c>
      <c r="D6" s="3">
        <v>8400</v>
      </c>
      <c r="E6" s="3">
        <v>13250</v>
      </c>
    </row>
    <row r="7" spans="1:5" ht="18" customHeight="1">
      <c r="A7" s="2">
        <v>500</v>
      </c>
      <c r="B7" s="3">
        <v>25000</v>
      </c>
      <c r="C7" s="3">
        <v>4850</v>
      </c>
      <c r="D7" s="3">
        <v>10500</v>
      </c>
      <c r="E7" s="3">
        <v>15350</v>
      </c>
    </row>
    <row r="8" spans="1:5" ht="15">
      <c r="A8" s="2">
        <v>600</v>
      </c>
      <c r="B8" s="3">
        <v>30000</v>
      </c>
      <c r="C8" s="3">
        <v>4850</v>
      </c>
      <c r="D8" s="3">
        <v>12600</v>
      </c>
      <c r="E8" s="3">
        <v>17450</v>
      </c>
    </row>
    <row r="9" spans="1:5" ht="15">
      <c r="A9" s="2">
        <v>700</v>
      </c>
      <c r="B9" s="3">
        <v>35000</v>
      </c>
      <c r="C9" s="3">
        <v>4850</v>
      </c>
      <c r="D9" s="3">
        <v>14700</v>
      </c>
      <c r="E9" s="3">
        <v>19550</v>
      </c>
    </row>
    <row r="10" spans="1:5" ht="15">
      <c r="A10" s="2">
        <v>800</v>
      </c>
      <c r="B10" s="3">
        <v>40000</v>
      </c>
      <c r="C10" s="3">
        <v>4850</v>
      </c>
      <c r="D10" s="3">
        <v>16800</v>
      </c>
      <c r="E10" s="3">
        <v>21650</v>
      </c>
    </row>
    <row r="11" spans="1:5" ht="15">
      <c r="A11" s="2">
        <v>900</v>
      </c>
      <c r="B11" s="3">
        <v>45000</v>
      </c>
      <c r="C11" s="3">
        <v>4850</v>
      </c>
      <c r="D11" s="3">
        <v>18900</v>
      </c>
      <c r="E11" s="3">
        <v>23750</v>
      </c>
    </row>
    <row r="12" spans="1:5" ht="15">
      <c r="A12" s="2">
        <v>1000</v>
      </c>
      <c r="B12" s="3">
        <v>50000</v>
      </c>
      <c r="C12" s="3">
        <v>4850</v>
      </c>
      <c r="D12" s="3">
        <v>21000</v>
      </c>
      <c r="E12" s="3">
        <v>25850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Contribution Margin</vt:lpstr>
      <vt:lpstr>Dollars</vt:lpstr>
      <vt:lpstr>Goal Seek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Utsa</dc:creator>
  <cp:lastModifiedBy>Admin</cp:lastModifiedBy>
  <dcterms:created xsi:type="dcterms:W3CDTF">2025-07-04T05:14:11Z</dcterms:created>
  <dcterms:modified xsi:type="dcterms:W3CDTF">2025-09-30T19:06:19Z</dcterms:modified>
</cp:coreProperties>
</file>