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CashMatrix" sheetId="1" r:id="rId1"/>
    <sheet name="email" sheetId="4" r:id="rId2"/>
  </sheets>
  <calcPr calcId="162913"/>
</workbook>
</file>

<file path=xl/calcChain.xml><?xml version="1.0" encoding="utf-8"?>
<calcChain xmlns="http://schemas.openxmlformats.org/spreadsheetml/2006/main">
  <c r="C10" i="1" l="1"/>
  <c r="B10" i="1"/>
  <c r="F1" i="1"/>
  <c r="G1" i="1"/>
  <c r="H1" i="1"/>
  <c r="D2" i="1"/>
  <c r="F5" i="1"/>
  <c r="G5" i="1" s="1"/>
  <c r="H5" i="1"/>
  <c r="I5" i="1"/>
  <c r="E7" i="1"/>
  <c r="F7" i="1"/>
  <c r="F10" i="1"/>
  <c r="G10" i="1"/>
  <c r="A11" i="1"/>
  <c r="C11" i="1"/>
  <c r="B11" i="1" s="1"/>
  <c r="G11" i="1"/>
  <c r="A12" i="1"/>
  <c r="C12" i="1"/>
  <c r="B12" i="1" s="1"/>
  <c r="A13" i="1"/>
  <c r="C13" i="1" s="1"/>
  <c r="B13" i="1" s="1"/>
  <c r="A14" i="1"/>
  <c r="C14" i="1"/>
  <c r="B14" i="1" s="1"/>
  <c r="I10" i="1" l="1"/>
  <c r="J5" i="1"/>
  <c r="I7" i="1"/>
  <c r="I6" i="1" s="1"/>
  <c r="I11" i="1"/>
  <c r="I12" i="1"/>
  <c r="I13" i="1"/>
  <c r="H11" i="1"/>
  <c r="H12" i="1"/>
  <c r="I1" i="1"/>
  <c r="H10" i="1"/>
  <c r="H7" i="1"/>
  <c r="H6" i="1" s="1"/>
  <c r="G7" i="1"/>
  <c r="G6" i="1" s="1"/>
  <c r="A15" i="1"/>
  <c r="A16" i="1" l="1"/>
  <c r="C15" i="1"/>
  <c r="B15" i="1" s="1"/>
  <c r="J1" i="1"/>
  <c r="K5" i="1"/>
  <c r="J11" i="1"/>
  <c r="J10" i="1"/>
  <c r="J7" i="1"/>
  <c r="J6" i="1" s="1"/>
  <c r="J12" i="1"/>
  <c r="J13" i="1"/>
  <c r="J14" i="1"/>
  <c r="K7" i="1" l="1"/>
  <c r="K6" i="1" s="1"/>
  <c r="K12" i="1"/>
  <c r="L5" i="1"/>
  <c r="K10" i="1"/>
  <c r="K11" i="1"/>
  <c r="K14" i="1"/>
  <c r="K13" i="1"/>
  <c r="K15" i="1"/>
  <c r="K1" i="1"/>
  <c r="E10" i="1"/>
  <c r="G13" i="1"/>
  <c r="E14" i="1"/>
  <c r="G12" i="1"/>
  <c r="H14" i="1"/>
  <c r="G14" i="1"/>
  <c r="I15" i="1"/>
  <c r="F11" i="1"/>
  <c r="F16" i="1"/>
  <c r="A17" i="1"/>
  <c r="C16" i="1"/>
  <c r="B16" i="1" s="1"/>
  <c r="E16" i="1"/>
  <c r="I16" i="1"/>
  <c r="H16" i="1"/>
  <c r="G16" i="1"/>
  <c r="H13" i="1"/>
  <c r="E13" i="1"/>
  <c r="H15" i="1"/>
  <c r="G15" i="1"/>
  <c r="E12" i="1"/>
  <c r="F15" i="1"/>
  <c r="F12" i="1"/>
  <c r="F13" i="1"/>
  <c r="E11" i="1"/>
  <c r="E15" i="1"/>
  <c r="I14" i="1"/>
  <c r="L13" i="1" l="1"/>
  <c r="L17" i="1"/>
  <c r="L14" i="1"/>
  <c r="L15" i="1"/>
  <c r="L16" i="1"/>
  <c r="M5" i="1"/>
  <c r="L18" i="1"/>
  <c r="L7" i="1"/>
  <c r="L6" i="1" s="1"/>
  <c r="L10" i="1"/>
  <c r="L11" i="1"/>
  <c r="L12" i="1"/>
  <c r="J16" i="1"/>
  <c r="J15" i="1"/>
  <c r="F14" i="1"/>
  <c r="K16" i="1"/>
  <c r="C17" i="1"/>
  <c r="B17" i="1" s="1"/>
  <c r="F17" i="1"/>
  <c r="G17" i="1"/>
  <c r="A18" i="1"/>
  <c r="E17" i="1"/>
  <c r="I17" i="1"/>
  <c r="H17" i="1"/>
  <c r="J17" i="1"/>
  <c r="K17" i="1"/>
  <c r="E18" i="1" l="1"/>
  <c r="A19" i="1"/>
  <c r="F18" i="1"/>
  <c r="G18" i="1"/>
  <c r="C18" i="1"/>
  <c r="B18" i="1" s="1"/>
  <c r="H18" i="1"/>
  <c r="I18" i="1"/>
  <c r="J18" i="1"/>
  <c r="K18" i="1"/>
  <c r="M10" i="1"/>
  <c r="M14" i="1"/>
  <c r="M18" i="1"/>
  <c r="N5" i="1"/>
  <c r="M11" i="1"/>
  <c r="M12" i="1"/>
  <c r="M13" i="1"/>
  <c r="M15" i="1"/>
  <c r="M16" i="1"/>
  <c r="M17" i="1"/>
  <c r="M7" i="1"/>
  <c r="M6" i="1" s="1"/>
  <c r="M19" i="1"/>
  <c r="O5" i="1" l="1"/>
  <c r="N11" i="1"/>
  <c r="N15" i="1"/>
  <c r="N19" i="1"/>
  <c r="N7" i="1"/>
  <c r="N6" i="1" s="1"/>
  <c r="N12" i="1"/>
  <c r="N13" i="1"/>
  <c r="N14" i="1"/>
  <c r="N16" i="1"/>
  <c r="N18" i="1"/>
  <c r="N10" i="1"/>
  <c r="N17" i="1"/>
  <c r="F19" i="1"/>
  <c r="E19" i="1"/>
  <c r="G19" i="1"/>
  <c r="C19" i="1"/>
  <c r="B19" i="1" s="1"/>
  <c r="H19" i="1"/>
  <c r="A20" i="1"/>
  <c r="I19" i="1"/>
  <c r="J19" i="1"/>
  <c r="K19" i="1"/>
  <c r="L19" i="1"/>
  <c r="C20" i="1" l="1"/>
  <c r="B20" i="1" s="1"/>
  <c r="E20" i="1"/>
  <c r="A21" i="1"/>
  <c r="G20" i="1"/>
  <c r="F20" i="1"/>
  <c r="H20" i="1"/>
  <c r="I20" i="1"/>
  <c r="J20" i="1"/>
  <c r="K20" i="1"/>
  <c r="L20" i="1"/>
  <c r="M20" i="1"/>
  <c r="N20" i="1"/>
  <c r="O7" i="1"/>
  <c r="O6" i="1" s="1"/>
  <c r="O12" i="1"/>
  <c r="O16" i="1"/>
  <c r="O10" i="1"/>
  <c r="O11" i="1"/>
  <c r="P5" i="1"/>
  <c r="O17" i="1"/>
  <c r="O19" i="1"/>
  <c r="O20" i="1"/>
  <c r="O14" i="1"/>
  <c r="O21" i="1"/>
  <c r="O13" i="1"/>
  <c r="O18" i="1"/>
  <c r="O15" i="1"/>
  <c r="E21" i="1" l="1"/>
  <c r="A22" i="1"/>
  <c r="F21" i="1"/>
  <c r="C21" i="1"/>
  <c r="B21" i="1" s="1"/>
  <c r="G21" i="1"/>
  <c r="H21" i="1"/>
  <c r="I21" i="1"/>
  <c r="J21" i="1"/>
  <c r="K21" i="1"/>
  <c r="L21" i="1"/>
  <c r="M21" i="1"/>
  <c r="N21" i="1"/>
  <c r="P13" i="1"/>
  <c r="P17" i="1"/>
  <c r="P18" i="1"/>
  <c r="P19" i="1"/>
  <c r="P20" i="1"/>
  <c r="P7" i="1"/>
  <c r="P6" i="1" s="1"/>
  <c r="P10" i="1"/>
  <c r="P15" i="1"/>
  <c r="Q5" i="1"/>
  <c r="P11" i="1"/>
  <c r="P12" i="1"/>
  <c r="P14" i="1"/>
  <c r="P16" i="1"/>
  <c r="P21" i="1"/>
  <c r="P22" i="1"/>
  <c r="Q10" i="1" l="1"/>
  <c r="Q14" i="1"/>
  <c r="Q18" i="1"/>
  <c r="R5" i="1"/>
  <c r="Q15" i="1"/>
  <c r="Q16" i="1"/>
  <c r="Q17" i="1"/>
  <c r="Q21" i="1"/>
  <c r="Q20" i="1"/>
  <c r="Q19" i="1"/>
  <c r="Q22" i="1"/>
  <c r="Q7" i="1"/>
  <c r="Q6" i="1" s="1"/>
  <c r="Q12" i="1"/>
  <c r="Q11" i="1"/>
  <c r="Q13" i="1"/>
  <c r="F22" i="1"/>
  <c r="G22" i="1"/>
  <c r="C22" i="1"/>
  <c r="B22" i="1" s="1"/>
  <c r="E22" i="1"/>
  <c r="A23" i="1"/>
  <c r="H22" i="1"/>
  <c r="I22" i="1"/>
  <c r="J22" i="1"/>
  <c r="K22" i="1"/>
  <c r="L22" i="1"/>
  <c r="M22" i="1"/>
  <c r="N22" i="1"/>
  <c r="O22" i="1"/>
  <c r="S5" i="1" l="1"/>
  <c r="R11" i="1"/>
  <c r="R15" i="1"/>
  <c r="R19" i="1"/>
  <c r="R12" i="1"/>
  <c r="R13" i="1"/>
  <c r="R14" i="1"/>
  <c r="R22" i="1"/>
  <c r="R18" i="1"/>
  <c r="R21" i="1"/>
  <c r="R16" i="1"/>
  <c r="R17" i="1"/>
  <c r="R7" i="1"/>
  <c r="R6" i="1" s="1"/>
  <c r="R23" i="1"/>
  <c r="R24" i="1"/>
  <c r="R20" i="1"/>
  <c r="R10" i="1"/>
  <c r="G23" i="1"/>
  <c r="C23" i="1"/>
  <c r="B23" i="1" s="1"/>
  <c r="F23" i="1"/>
  <c r="A24" i="1"/>
  <c r="E23" i="1"/>
  <c r="I23" i="1"/>
  <c r="H23" i="1"/>
  <c r="J23" i="1"/>
  <c r="K23" i="1"/>
  <c r="L23" i="1"/>
  <c r="M23" i="1"/>
  <c r="N23" i="1"/>
  <c r="O23" i="1"/>
  <c r="P23" i="1"/>
  <c r="Q23" i="1"/>
  <c r="C24" i="1" l="1"/>
  <c r="B24" i="1" s="1"/>
  <c r="G24" i="1"/>
  <c r="A25" i="1"/>
  <c r="E24" i="1"/>
  <c r="F24" i="1"/>
  <c r="H24" i="1"/>
  <c r="I24" i="1"/>
  <c r="J24" i="1"/>
  <c r="K24" i="1"/>
  <c r="L24" i="1"/>
  <c r="M24" i="1"/>
  <c r="N24" i="1"/>
  <c r="O24" i="1"/>
  <c r="P24" i="1"/>
  <c r="Q24" i="1"/>
  <c r="S7" i="1"/>
  <c r="S6" i="1" s="1"/>
  <c r="S12" i="1"/>
  <c r="S16" i="1"/>
  <c r="T5" i="1"/>
  <c r="S11" i="1"/>
  <c r="S23" i="1"/>
  <c r="S22" i="1"/>
  <c r="S13" i="1"/>
  <c r="S14" i="1"/>
  <c r="S15" i="1"/>
  <c r="S10" i="1"/>
  <c r="S17" i="1"/>
  <c r="S19" i="1"/>
  <c r="S24" i="1"/>
  <c r="S25" i="1"/>
  <c r="S20" i="1"/>
  <c r="S18" i="1"/>
  <c r="S21" i="1"/>
  <c r="E25" i="1" l="1"/>
  <c r="A26" i="1"/>
  <c r="G25" i="1"/>
  <c r="H25" i="1"/>
  <c r="C25" i="1"/>
  <c r="B25" i="1" s="1"/>
  <c r="F25" i="1"/>
  <c r="I25" i="1"/>
  <c r="J25" i="1"/>
  <c r="K25" i="1"/>
  <c r="L25" i="1"/>
  <c r="M25" i="1"/>
  <c r="N25" i="1"/>
  <c r="O25" i="1"/>
  <c r="P25" i="1"/>
  <c r="Q25" i="1"/>
  <c r="R25" i="1"/>
  <c r="T13" i="1"/>
  <c r="T17" i="1"/>
  <c r="T7" i="1"/>
  <c r="T6" i="1" s="1"/>
  <c r="T10" i="1"/>
  <c r="T20" i="1"/>
  <c r="T24" i="1"/>
  <c r="U5" i="1"/>
  <c r="T11" i="1"/>
  <c r="T12" i="1"/>
  <c r="T18" i="1"/>
  <c r="T21" i="1"/>
  <c r="T15" i="1"/>
  <c r="T22" i="1"/>
  <c r="T23" i="1"/>
  <c r="T19" i="1"/>
  <c r="T25" i="1"/>
  <c r="T26" i="1"/>
  <c r="T16" i="1"/>
  <c r="T14" i="1"/>
  <c r="F26" i="1" l="1"/>
  <c r="G26" i="1"/>
  <c r="H26" i="1"/>
  <c r="A27" i="1"/>
  <c r="C26" i="1"/>
  <c r="B26" i="1" s="1"/>
  <c r="E26" i="1"/>
  <c r="I26" i="1"/>
  <c r="J26" i="1"/>
  <c r="K26" i="1"/>
  <c r="L26" i="1"/>
  <c r="M26" i="1"/>
  <c r="N26" i="1"/>
  <c r="O26" i="1"/>
  <c r="P26" i="1"/>
  <c r="Q26" i="1"/>
  <c r="R26" i="1"/>
  <c r="S26" i="1"/>
  <c r="U10" i="1"/>
  <c r="U14" i="1"/>
  <c r="U18" i="1"/>
  <c r="V5" i="1"/>
  <c r="U19" i="1"/>
  <c r="U21" i="1"/>
  <c r="U25" i="1"/>
  <c r="U7" i="1"/>
  <c r="U6" i="1" s="1"/>
  <c r="U20" i="1"/>
  <c r="U11" i="1"/>
  <c r="U12" i="1"/>
  <c r="U13" i="1"/>
  <c r="U16" i="1"/>
  <c r="U15" i="1"/>
  <c r="U17" i="1"/>
  <c r="U22" i="1"/>
  <c r="U23" i="1"/>
  <c r="U24" i="1"/>
  <c r="U26" i="1"/>
  <c r="G27" i="1" l="1"/>
  <c r="F27" i="1"/>
  <c r="H27" i="1"/>
  <c r="A28" i="1"/>
  <c r="C27" i="1"/>
  <c r="B27" i="1" s="1"/>
  <c r="E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W5" i="1"/>
  <c r="V11" i="1"/>
  <c r="V15" i="1"/>
  <c r="V19" i="1"/>
  <c r="V16" i="1"/>
  <c r="V17" i="1"/>
  <c r="V18" i="1"/>
  <c r="V22" i="1"/>
  <c r="V26" i="1"/>
  <c r="V21" i="1"/>
  <c r="V10" i="1"/>
  <c r="V14" i="1"/>
  <c r="V27" i="1"/>
  <c r="V7" i="1"/>
  <c r="V6" i="1" s="1"/>
  <c r="V12" i="1"/>
  <c r="V13" i="1"/>
  <c r="V23" i="1"/>
  <c r="V25" i="1"/>
  <c r="V20" i="1"/>
  <c r="V24" i="1"/>
  <c r="W7" i="1" l="1"/>
  <c r="W6" i="1" s="1"/>
  <c r="W12" i="1"/>
  <c r="W16" i="1"/>
  <c r="W13" i="1"/>
  <c r="W14" i="1"/>
  <c r="W15" i="1"/>
  <c r="W23" i="1"/>
  <c r="W27" i="1"/>
  <c r="W19" i="1"/>
  <c r="W17" i="1"/>
  <c r="W18" i="1"/>
  <c r="W22" i="1"/>
  <c r="W20" i="1"/>
  <c r="W24" i="1"/>
  <c r="W25" i="1"/>
  <c r="W26" i="1"/>
  <c r="W10" i="1"/>
  <c r="W11" i="1"/>
  <c r="W21" i="1"/>
  <c r="W28" i="1"/>
  <c r="X5" i="1"/>
  <c r="C28" i="1"/>
  <c r="B28" i="1" s="1"/>
  <c r="F28" i="1"/>
  <c r="A29" i="1"/>
  <c r="W29" i="1" s="1"/>
  <c r="G28" i="1"/>
  <c r="E28" i="1"/>
  <c r="I28" i="1"/>
  <c r="H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X13" i="1" l="1"/>
  <c r="X17" i="1"/>
  <c r="X11" i="1"/>
  <c r="X12" i="1"/>
  <c r="X20" i="1"/>
  <c r="X24" i="1"/>
  <c r="X28" i="1"/>
  <c r="X14" i="1"/>
  <c r="X15" i="1"/>
  <c r="X16" i="1"/>
  <c r="X23" i="1"/>
  <c r="X18" i="1"/>
  <c r="X25" i="1"/>
  <c r="X26" i="1"/>
  <c r="X27" i="1"/>
  <c r="X7" i="1"/>
  <c r="X6" i="1" s="1"/>
  <c r="X10" i="1"/>
  <c r="X21" i="1"/>
  <c r="X29" i="1"/>
  <c r="Y5" i="1"/>
  <c r="X19" i="1"/>
  <c r="X22" i="1"/>
  <c r="E29" i="1"/>
  <c r="A30" i="1"/>
  <c r="F29" i="1"/>
  <c r="G29" i="1"/>
  <c r="H29" i="1"/>
  <c r="C29" i="1"/>
  <c r="B29" i="1" s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F30" i="1" l="1"/>
  <c r="E30" i="1"/>
  <c r="G30" i="1"/>
  <c r="H30" i="1"/>
  <c r="A31" i="1"/>
  <c r="C30" i="1"/>
  <c r="B30" i="1" s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Y10" i="1"/>
  <c r="Y14" i="1"/>
  <c r="Y18" i="1"/>
  <c r="Z5" i="1"/>
  <c r="Y7" i="1"/>
  <c r="Y6" i="1" s="1"/>
  <c r="Y21" i="1"/>
  <c r="Y25" i="1"/>
  <c r="Y29" i="1"/>
  <c r="Y20" i="1"/>
  <c r="Y11" i="1"/>
  <c r="Y12" i="1"/>
  <c r="Y13" i="1"/>
  <c r="Y19" i="1"/>
  <c r="Y22" i="1"/>
  <c r="Y16" i="1"/>
  <c r="Y23" i="1"/>
  <c r="Y24" i="1"/>
  <c r="Y26" i="1"/>
  <c r="Y27" i="1"/>
  <c r="Y28" i="1"/>
  <c r="Y15" i="1"/>
  <c r="Y30" i="1"/>
  <c r="Y17" i="1"/>
  <c r="Y31" i="1"/>
  <c r="X30" i="1"/>
  <c r="AA5" i="1" l="1"/>
  <c r="Z11" i="1"/>
  <c r="Z15" i="1"/>
  <c r="Z19" i="1"/>
  <c r="Z10" i="1"/>
  <c r="Z22" i="1"/>
  <c r="Z26" i="1"/>
  <c r="Z30" i="1"/>
  <c r="Z7" i="1"/>
  <c r="Z6" i="1" s="1"/>
  <c r="Z21" i="1"/>
  <c r="Z17" i="1"/>
  <c r="Z31" i="1"/>
  <c r="Z14" i="1"/>
  <c r="Z20" i="1"/>
  <c r="Z12" i="1"/>
  <c r="Z13" i="1"/>
  <c r="Z16" i="1"/>
  <c r="Z18" i="1"/>
  <c r="Z23" i="1"/>
  <c r="Z24" i="1"/>
  <c r="Z25" i="1"/>
  <c r="Z29" i="1"/>
  <c r="Z28" i="1"/>
  <c r="Z27" i="1"/>
  <c r="G31" i="1"/>
  <c r="E31" i="1"/>
  <c r="F31" i="1"/>
  <c r="H31" i="1"/>
  <c r="A32" i="1"/>
  <c r="I31" i="1"/>
  <c r="C31" i="1"/>
  <c r="B31" i="1" s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C32" i="1" l="1"/>
  <c r="B32" i="1" s="1"/>
  <c r="E32" i="1"/>
  <c r="F32" i="1"/>
  <c r="A33" i="1"/>
  <c r="I32" i="1"/>
  <c r="G32" i="1"/>
  <c r="H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7" i="1"/>
  <c r="AA6" i="1" s="1"/>
  <c r="AA12" i="1"/>
  <c r="AA16" i="1"/>
  <c r="AB5" i="1"/>
  <c r="AA17" i="1"/>
  <c r="AA18" i="1"/>
  <c r="AA19" i="1"/>
  <c r="AA23" i="1"/>
  <c r="AA27" i="1"/>
  <c r="AA31" i="1"/>
  <c r="AA22" i="1"/>
  <c r="AA10" i="1"/>
  <c r="AA15" i="1"/>
  <c r="AA28" i="1"/>
  <c r="AA29" i="1"/>
  <c r="AA30" i="1"/>
  <c r="AA11" i="1"/>
  <c r="AA14" i="1"/>
  <c r="AA20" i="1"/>
  <c r="AA25" i="1"/>
  <c r="AA26" i="1"/>
  <c r="AA32" i="1"/>
  <c r="AA13" i="1"/>
  <c r="AA21" i="1"/>
  <c r="AA24" i="1"/>
  <c r="AB13" i="1" l="1"/>
  <c r="AB17" i="1"/>
  <c r="AB14" i="1"/>
  <c r="AB15" i="1"/>
  <c r="AB16" i="1"/>
  <c r="AB20" i="1"/>
  <c r="AB24" i="1"/>
  <c r="AB28" i="1"/>
  <c r="AB32" i="1"/>
  <c r="AB18" i="1"/>
  <c r="AB19" i="1"/>
  <c r="AB21" i="1"/>
  <c r="AB25" i="1"/>
  <c r="AB26" i="1"/>
  <c r="AB27" i="1"/>
  <c r="AB22" i="1"/>
  <c r="AB29" i="1"/>
  <c r="AB30" i="1"/>
  <c r="AB31" i="1"/>
  <c r="AB11" i="1"/>
  <c r="AB10" i="1"/>
  <c r="AB7" i="1"/>
  <c r="AB6" i="1" s="1"/>
  <c r="AB12" i="1"/>
  <c r="AB33" i="1"/>
  <c r="AB23" i="1"/>
  <c r="E33" i="1"/>
  <c r="C33" i="1"/>
  <c r="B33" i="1" s="1"/>
  <c r="F33" i="1"/>
  <c r="H33" i="1"/>
  <c r="G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</calcChain>
</file>

<file path=xl/sharedStrings.xml><?xml version="1.0" encoding="utf-8"?>
<sst xmlns="http://schemas.openxmlformats.org/spreadsheetml/2006/main" count="8" uniqueCount="8">
  <si>
    <t>RefDate</t>
  </si>
  <si>
    <t>Year:</t>
  </si>
  <si>
    <t>Month:</t>
  </si>
  <si>
    <t>n</t>
  </si>
  <si>
    <t>Year</t>
  </si>
  <si>
    <t>Month</t>
  </si>
  <si>
    <t>Amount</t>
  </si>
  <si>
    <t>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</si>
</sst>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1" formatCode="_(* #,##0.00_);_(* \(#,##0.00\);_(* &quot;-&quot;??_);_(@_)"/>
    <numFmt numFmtId="173" formatCode="mmm"/>
    <numFmt numFmtId="175" formatCode="_(* #,##0_);_(* \(#,##0\);_(* &quot;-&quot;??_);_(@_)"/>
  </numFmts>
  <fonts count="6" x14ac:knownFonts="1">
    <font>
      <sz val="10"/>
      <name val="Arial"/>
    </font>
    <font>
      <sz val="10"/>
      <name val="Arial"/>
    </font>
    <font>
      <sz val="10"/>
      <color indexed="12"/>
      <name val="Arial"/>
      <family val="2"/>
    </font>
    <font>
      <sz val="10"/>
      <color indexed="8"/>
      <name val="Arial"/>
      <family val="2"/>
    </font>
    <font>
      <u/>
      <sz val="10"/>
      <color indexed="17"/>
      <name val="Arial"/>
      <family val="2"/>
    </font>
    <font>
      <sz val="8"/>
      <color indexed="1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73" fontId="0" fillId="0" borderId="0" xfId="0" applyNumberFormat="1" applyBorder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9" fontId="2" fillId="2" borderId="1" xfId="2" applyFont="1" applyFill="1" applyBorder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2" fillId="2" borderId="0" xfId="0" applyFont="1" applyFill="1"/>
    <xf numFmtId="173" fontId="3" fillId="0" borderId="2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9" fontId="3" fillId="0" borderId="0" xfId="0" applyNumberFormat="1" applyFont="1" applyFill="1" applyAlignment="1">
      <alignment horizontal="center"/>
    </xf>
    <xf numFmtId="0" fontId="0" fillId="0" borderId="0" xfId="0" applyFill="1"/>
    <xf numFmtId="0" fontId="3" fillId="0" borderId="0" xfId="0" applyNumberFormat="1" applyFont="1" applyFill="1" applyAlignment="1">
      <alignment horizontal="center"/>
    </xf>
    <xf numFmtId="0" fontId="3" fillId="0" borderId="0" xfId="0" applyFont="1" applyFill="1"/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center"/>
    </xf>
    <xf numFmtId="173" fontId="3" fillId="0" borderId="0" xfId="0" applyNumberFormat="1" applyFont="1" applyFill="1" applyBorder="1" applyAlignment="1">
      <alignment horizontal="center"/>
    </xf>
    <xf numFmtId="173" fontId="3" fillId="0" borderId="0" xfId="0" applyNumberFormat="1" applyFont="1" applyFill="1" applyAlignment="1">
      <alignment horizontal="center"/>
    </xf>
    <xf numFmtId="0" fontId="5" fillId="0" borderId="2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/>
    <xf numFmtId="175" fontId="2" fillId="2" borderId="0" xfId="1" applyNumberFormat="1" applyFont="1" applyFill="1"/>
    <xf numFmtId="175" fontId="3" fillId="0" borderId="0" xfId="1" applyNumberFormat="1" applyFont="1" applyFill="1"/>
  </cellXfs>
  <cellStyles count="3">
    <cellStyle name="Milliers" xfId="1" builtinId="3"/>
    <cellStyle name="Normal" xfId="0" builtinId="0"/>
    <cellStyle name="Pourcentage" xfId="2" builtinId="5"/>
  </cellStyles>
  <dxfs count="3">
    <dxf>
      <font>
        <b/>
        <i val="0"/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7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123825</xdr:rowOff>
    </xdr:from>
    <xdr:to>
      <xdr:col>13</xdr:col>
      <xdr:colOff>133350</xdr:colOff>
      <xdr:row>56</xdr:row>
      <xdr:rowOff>85725</xdr:rowOff>
    </xdr:to>
    <xdr:sp macro="" textlink="">
      <xdr:nvSpPr>
        <xdr:cNvPr id="2049" name="Text Box 1" descr="Parchment"/>
        <xdr:cNvSpPr txBox="1">
          <a:spLocks noChangeArrowheads="1"/>
        </xdr:cNvSpPr>
      </xdr:nvSpPr>
      <xdr:spPr bwMode="auto">
        <a:xfrm>
          <a:off x="333375" y="123825"/>
          <a:ext cx="5191125" cy="9029700"/>
        </a:xfrm>
        <a:prstGeom prst="rect">
          <a:avLst/>
        </a:pr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Hello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Will someone give me some help in setting up a model to forecast accounts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receivables. I should be something like this: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 regret the rather long-winded question but ....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Input: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                                               B1          C1           D1        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F1        G1        H1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Payment proportions          0.10       0.40        0.30       0.10      0.00   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0.00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meaning that 10% of cash flows are received in the month of sale, 40% in the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first month after sale, 30% in the second month and 10% in the third month. The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model should allow to work with payment proportions extending over up to month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five after sales.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 have Start month as input in cell B2 (dd-mm-yyyy). I have entered here: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01-01-1999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           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Row             Credit         C10  D10   E10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          Mth.    sales        Jan    Feb    Mar   Apr   May .......     Dec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15     Oct      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16     Nov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17     Dec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18     Jan     2000        200    800    600    400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19     Feb    3000                   300   1200   900   600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20     Mar    4000                              400   1600 1200  800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21     Apr     5000                                        etc.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22     May    6000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23     Jun    7000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24     Jul      8000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25     Aug    7000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26     Sep    6000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27     Oct     5000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28     Nov     4000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29     Dec    3000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 C10 I have the formula: =B2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 D10 I have the formula: =EDATE($B$2, COLUMNS($A$1:A1) which I drag to M10.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 A15 I have the formula: =EDATE($B$2, -(COUNTA($B$1:$H$1)-1)).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In A16 I have the formula: =EDATE($A$15, Rows($A$1:A1) which I drag to A29.                                               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What I am after is some help with the formulas to calculate the monthly cash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flows (as indicated in rows 18-20).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If I enter for example 0.10; 0.40; 0.20; 015; 0.10; 0.05 in cells B1:H1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then I should have 200; 800; 400; 300; 200; 100 in cells C18: H18 etc.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Somewhere I feel it should be rather elementary, but nevertheless I can't figure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out the right formulas.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Hans Knudsen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hans.knudsen@mail.tele.dk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B33"/>
  <sheetViews>
    <sheetView showGridLines="0" tabSelected="1" zoomScale="80" workbookViewId="0">
      <selection activeCell="B3" sqref="B3"/>
    </sheetView>
  </sheetViews>
  <sheetFormatPr baseColWidth="10" defaultColWidth="6.140625" defaultRowHeight="12.75" x14ac:dyDescent="0.2"/>
  <cols>
    <col min="1" max="1" width="3.42578125" bestFit="1" customWidth="1"/>
    <col min="2" max="2" width="7.42578125" style="2" customWidth="1"/>
    <col min="3" max="3" width="8.5703125" customWidth="1"/>
    <col min="4" max="4" width="7.42578125" bestFit="1" customWidth="1"/>
    <col min="5" max="8" width="5.5703125" bestFit="1" customWidth="1"/>
    <col min="9" max="10" width="5.85546875" bestFit="1" customWidth="1"/>
    <col min="11" max="28" width="7.42578125" bestFit="1" customWidth="1"/>
  </cols>
  <sheetData>
    <row r="1" spans="1:28" x14ac:dyDescent="0.2">
      <c r="B1" s="10" t="s">
        <v>0</v>
      </c>
      <c r="E1" s="5">
        <v>1</v>
      </c>
      <c r="F1" s="18">
        <f t="shared" ref="F1:K1" si="0">E1+1</f>
        <v>2</v>
      </c>
      <c r="G1" s="18">
        <f t="shared" si="0"/>
        <v>3</v>
      </c>
      <c r="H1" s="18">
        <f t="shared" si="0"/>
        <v>4</v>
      </c>
      <c r="I1" s="18">
        <f t="shared" si="0"/>
        <v>5</v>
      </c>
      <c r="J1" s="18">
        <f t="shared" si="0"/>
        <v>6</v>
      </c>
      <c r="K1" s="18">
        <f t="shared" si="0"/>
        <v>7</v>
      </c>
    </row>
    <row r="2" spans="1:28" x14ac:dyDescent="0.2">
      <c r="B2" s="4">
        <v>45658</v>
      </c>
      <c r="D2" s="11">
        <f>SUM(E2:K2)</f>
        <v>1</v>
      </c>
      <c r="E2" s="6">
        <v>0.1</v>
      </c>
      <c r="F2" s="6">
        <v>0.4</v>
      </c>
      <c r="G2" s="6">
        <v>0.2</v>
      </c>
      <c r="H2" s="6">
        <v>0.15</v>
      </c>
      <c r="I2" s="6">
        <v>0.1</v>
      </c>
      <c r="J2" s="6">
        <v>0.05</v>
      </c>
      <c r="K2" s="6">
        <v>0</v>
      </c>
    </row>
    <row r="3" spans="1:28" x14ac:dyDescent="0.2">
      <c r="D3" s="1"/>
    </row>
    <row r="5" spans="1:28" x14ac:dyDescent="0.2">
      <c r="D5" s="17" t="s">
        <v>7</v>
      </c>
      <c r="E5" s="7">
        <v>1</v>
      </c>
      <c r="F5" s="13">
        <f>E5+1</f>
        <v>2</v>
      </c>
      <c r="G5" s="13">
        <f t="shared" ref="G5:AB5" si="1">F5+1</f>
        <v>3</v>
      </c>
      <c r="H5" s="13">
        <f t="shared" si="1"/>
        <v>4</v>
      </c>
      <c r="I5" s="13">
        <f t="shared" si="1"/>
        <v>5</v>
      </c>
      <c r="J5" s="13">
        <f t="shared" si="1"/>
        <v>6</v>
      </c>
      <c r="K5" s="13">
        <f t="shared" si="1"/>
        <v>7</v>
      </c>
      <c r="L5" s="13">
        <f t="shared" si="1"/>
        <v>8</v>
      </c>
      <c r="M5" s="13">
        <f t="shared" si="1"/>
        <v>9</v>
      </c>
      <c r="N5" s="13">
        <f t="shared" si="1"/>
        <v>10</v>
      </c>
      <c r="O5" s="13">
        <f t="shared" si="1"/>
        <v>11</v>
      </c>
      <c r="P5" s="13">
        <f t="shared" si="1"/>
        <v>12</v>
      </c>
      <c r="Q5" s="13">
        <f t="shared" si="1"/>
        <v>13</v>
      </c>
      <c r="R5" s="13">
        <f t="shared" si="1"/>
        <v>14</v>
      </c>
      <c r="S5" s="13">
        <f t="shared" si="1"/>
        <v>15</v>
      </c>
      <c r="T5" s="13">
        <f t="shared" si="1"/>
        <v>16</v>
      </c>
      <c r="U5" s="13">
        <f t="shared" si="1"/>
        <v>17</v>
      </c>
      <c r="V5" s="13">
        <f t="shared" si="1"/>
        <v>18</v>
      </c>
      <c r="W5" s="13">
        <f t="shared" si="1"/>
        <v>19</v>
      </c>
      <c r="X5" s="13">
        <f t="shared" si="1"/>
        <v>20</v>
      </c>
      <c r="Y5" s="13">
        <f t="shared" si="1"/>
        <v>21</v>
      </c>
      <c r="Z5" s="13">
        <f t="shared" si="1"/>
        <v>22</v>
      </c>
      <c r="AA5" s="13">
        <f t="shared" si="1"/>
        <v>23</v>
      </c>
      <c r="AB5" s="13">
        <f t="shared" si="1"/>
        <v>24</v>
      </c>
    </row>
    <row r="6" spans="1:28" s="12" customFormat="1" x14ac:dyDescent="0.2">
      <c r="B6" s="15"/>
      <c r="D6" s="17" t="s">
        <v>1</v>
      </c>
      <c r="E6" s="13">
        <v>2025</v>
      </c>
      <c r="F6" s="13">
        <v>2025</v>
      </c>
      <c r="G6" s="13">
        <f>YEAR(G7)</f>
        <v>2025</v>
      </c>
      <c r="H6" s="13">
        <f t="shared" ref="F6:AB6" si="2">YEAR(H7)</f>
        <v>2025</v>
      </c>
      <c r="I6" s="13">
        <f t="shared" si="2"/>
        <v>2025</v>
      </c>
      <c r="J6" s="13">
        <f t="shared" si="2"/>
        <v>2025</v>
      </c>
      <c r="K6" s="13">
        <f t="shared" si="2"/>
        <v>2025</v>
      </c>
      <c r="L6" s="13">
        <f t="shared" si="2"/>
        <v>2025</v>
      </c>
      <c r="M6" s="13">
        <f t="shared" si="2"/>
        <v>2025</v>
      </c>
      <c r="N6" s="13">
        <f t="shared" si="2"/>
        <v>2025</v>
      </c>
      <c r="O6" s="13">
        <f t="shared" si="2"/>
        <v>2025</v>
      </c>
      <c r="P6" s="13">
        <f t="shared" si="2"/>
        <v>2025</v>
      </c>
      <c r="Q6" s="13">
        <f t="shared" si="2"/>
        <v>2026</v>
      </c>
      <c r="R6" s="13">
        <f t="shared" si="2"/>
        <v>2026</v>
      </c>
      <c r="S6" s="13">
        <f t="shared" si="2"/>
        <v>2026</v>
      </c>
      <c r="T6" s="13">
        <f t="shared" si="2"/>
        <v>2026</v>
      </c>
      <c r="U6" s="13">
        <f t="shared" si="2"/>
        <v>2026</v>
      </c>
      <c r="V6" s="13">
        <f t="shared" si="2"/>
        <v>2026</v>
      </c>
      <c r="W6" s="13">
        <f t="shared" si="2"/>
        <v>2026</v>
      </c>
      <c r="X6" s="13">
        <f t="shared" si="2"/>
        <v>2026</v>
      </c>
      <c r="Y6" s="13">
        <f t="shared" si="2"/>
        <v>2026</v>
      </c>
      <c r="Z6" s="13">
        <f t="shared" si="2"/>
        <v>2026</v>
      </c>
      <c r="AA6" s="13">
        <f t="shared" si="2"/>
        <v>2026</v>
      </c>
      <c r="AB6" s="13">
        <f t="shared" si="2"/>
        <v>2026</v>
      </c>
    </row>
    <row r="7" spans="1:28" x14ac:dyDescent="0.2">
      <c r="D7" s="17" t="s">
        <v>2</v>
      </c>
      <c r="E7" s="9">
        <f t="shared" ref="E7:AB7" si="3">EDATE($B$2,E5-1)</f>
        <v>45658</v>
      </c>
      <c r="F7" s="9">
        <f t="shared" si="3"/>
        <v>45689</v>
      </c>
      <c r="G7" s="9">
        <f t="shared" si="3"/>
        <v>45717</v>
      </c>
      <c r="H7" s="9">
        <f t="shared" si="3"/>
        <v>45748</v>
      </c>
      <c r="I7" s="9">
        <f t="shared" si="3"/>
        <v>45778</v>
      </c>
      <c r="J7" s="9">
        <f t="shared" si="3"/>
        <v>45809</v>
      </c>
      <c r="K7" s="9">
        <f t="shared" si="3"/>
        <v>45839</v>
      </c>
      <c r="L7" s="9">
        <f t="shared" si="3"/>
        <v>45870</v>
      </c>
      <c r="M7" s="9">
        <f t="shared" si="3"/>
        <v>45901</v>
      </c>
      <c r="N7" s="9">
        <f t="shared" si="3"/>
        <v>45931</v>
      </c>
      <c r="O7" s="9">
        <f t="shared" si="3"/>
        <v>45962</v>
      </c>
      <c r="P7" s="9">
        <f t="shared" si="3"/>
        <v>45992</v>
      </c>
      <c r="Q7" s="9">
        <f t="shared" si="3"/>
        <v>46023</v>
      </c>
      <c r="R7" s="9">
        <f t="shared" si="3"/>
        <v>46054</v>
      </c>
      <c r="S7" s="9">
        <f t="shared" si="3"/>
        <v>46082</v>
      </c>
      <c r="T7" s="9">
        <f t="shared" si="3"/>
        <v>46113</v>
      </c>
      <c r="U7" s="9">
        <f t="shared" si="3"/>
        <v>46143</v>
      </c>
      <c r="V7" s="9">
        <f t="shared" si="3"/>
        <v>46174</v>
      </c>
      <c r="W7" s="9">
        <f t="shared" si="3"/>
        <v>46204</v>
      </c>
      <c r="X7" s="9">
        <f t="shared" si="3"/>
        <v>46235</v>
      </c>
      <c r="Y7" s="9">
        <f t="shared" si="3"/>
        <v>46266</v>
      </c>
      <c r="Z7" s="9">
        <f t="shared" si="3"/>
        <v>46296</v>
      </c>
      <c r="AA7" s="9">
        <f t="shared" si="3"/>
        <v>46327</v>
      </c>
      <c r="AB7" s="9">
        <f t="shared" si="3"/>
        <v>46357</v>
      </c>
    </row>
    <row r="8" spans="1:28" x14ac:dyDescent="0.2">
      <c r="D8" s="17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1:28" x14ac:dyDescent="0.2">
      <c r="A9" s="21" t="s">
        <v>3</v>
      </c>
      <c r="B9" s="22" t="s">
        <v>4</v>
      </c>
      <c r="C9" s="22" t="s">
        <v>5</v>
      </c>
      <c r="D9" s="23" t="s">
        <v>6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x14ac:dyDescent="0.2">
      <c r="A10" s="8">
        <v>1</v>
      </c>
      <c r="B10" s="16">
        <f>YEAR(C10)</f>
        <v>2025</v>
      </c>
      <c r="C10" s="20">
        <f>EDATE($B$2,A10-1)</f>
        <v>45658</v>
      </c>
      <c r="D10" s="24">
        <v>0</v>
      </c>
      <c r="E10" s="25">
        <f t="shared" ref="E10:E26" si="4">$D10*IF(ISNA(HLOOKUP(E$5-$A10,$E$1:$K$2,2,FALSE)),0,HLOOKUP(E$5-$A10,$E$1:$K$2,2,FALSE))</f>
        <v>0</v>
      </c>
      <c r="F10" s="25">
        <f t="shared" ref="F10:AB21" si="5">$D10*IF(ISNA(HLOOKUP(F$5-$A10,$E$1:$K$2,2,FALSE)),0,HLOOKUP(F$5-$A10,$E$1:$K$2,2,FALSE))</f>
        <v>0</v>
      </c>
      <c r="G10" s="25">
        <f t="shared" si="5"/>
        <v>0</v>
      </c>
      <c r="H10" s="25">
        <f t="shared" si="5"/>
        <v>0</v>
      </c>
      <c r="I10" s="25">
        <f t="shared" si="5"/>
        <v>0</v>
      </c>
      <c r="J10" s="25">
        <f t="shared" si="5"/>
        <v>0</v>
      </c>
      <c r="K10" s="25">
        <f t="shared" si="5"/>
        <v>0</v>
      </c>
      <c r="L10" s="25">
        <f t="shared" si="5"/>
        <v>0</v>
      </c>
      <c r="M10" s="25">
        <f t="shared" si="5"/>
        <v>0</v>
      </c>
      <c r="N10" s="25">
        <f t="shared" si="5"/>
        <v>0</v>
      </c>
      <c r="O10" s="25">
        <f t="shared" si="5"/>
        <v>0</v>
      </c>
      <c r="P10" s="25">
        <f t="shared" si="5"/>
        <v>0</v>
      </c>
      <c r="Q10" s="25">
        <f t="shared" si="5"/>
        <v>0</v>
      </c>
      <c r="R10" s="25">
        <f t="shared" si="5"/>
        <v>0</v>
      </c>
      <c r="S10" s="25">
        <f t="shared" si="5"/>
        <v>0</v>
      </c>
      <c r="T10" s="25">
        <f t="shared" si="5"/>
        <v>0</v>
      </c>
      <c r="U10" s="25">
        <f t="shared" si="5"/>
        <v>0</v>
      </c>
      <c r="V10" s="25">
        <f t="shared" si="5"/>
        <v>0</v>
      </c>
      <c r="W10" s="25">
        <f t="shared" si="5"/>
        <v>0</v>
      </c>
      <c r="X10" s="25">
        <f t="shared" si="5"/>
        <v>0</v>
      </c>
      <c r="Y10" s="25">
        <f t="shared" si="5"/>
        <v>0</v>
      </c>
      <c r="Z10" s="25">
        <f t="shared" si="5"/>
        <v>0</v>
      </c>
      <c r="AA10" s="25">
        <f t="shared" si="5"/>
        <v>0</v>
      </c>
      <c r="AB10" s="25">
        <f t="shared" si="5"/>
        <v>0</v>
      </c>
    </row>
    <row r="11" spans="1:28" x14ac:dyDescent="0.2">
      <c r="A11" s="14">
        <f>A10+1</f>
        <v>2</v>
      </c>
      <c r="B11" s="16">
        <f t="shared" ref="B11:B33" si="6">YEAR(C11)</f>
        <v>2025</v>
      </c>
      <c r="C11" s="20">
        <f t="shared" ref="C10:C33" si="7">EDATE($B$2,A11-1)</f>
        <v>45689</v>
      </c>
      <c r="D11" s="24">
        <v>0</v>
      </c>
      <c r="E11" s="25">
        <f t="shared" si="4"/>
        <v>0</v>
      </c>
      <c r="F11" s="25">
        <f t="shared" si="5"/>
        <v>0</v>
      </c>
      <c r="G11" s="25">
        <f t="shared" si="5"/>
        <v>0</v>
      </c>
      <c r="H11" s="25">
        <f t="shared" si="5"/>
        <v>0</v>
      </c>
      <c r="I11" s="25">
        <f t="shared" si="5"/>
        <v>0</v>
      </c>
      <c r="J11" s="25">
        <f t="shared" si="5"/>
        <v>0</v>
      </c>
      <c r="K11" s="25">
        <f t="shared" si="5"/>
        <v>0</v>
      </c>
      <c r="L11" s="25">
        <f t="shared" si="5"/>
        <v>0</v>
      </c>
      <c r="M11" s="25">
        <f t="shared" si="5"/>
        <v>0</v>
      </c>
      <c r="N11" s="25">
        <f t="shared" si="5"/>
        <v>0</v>
      </c>
      <c r="O11" s="25">
        <f t="shared" si="5"/>
        <v>0</v>
      </c>
      <c r="P11" s="25">
        <f t="shared" si="5"/>
        <v>0</v>
      </c>
      <c r="Q11" s="25">
        <f t="shared" si="5"/>
        <v>0</v>
      </c>
      <c r="R11" s="25">
        <f t="shared" si="5"/>
        <v>0</v>
      </c>
      <c r="S11" s="25">
        <f t="shared" si="5"/>
        <v>0</v>
      </c>
      <c r="T11" s="25">
        <f t="shared" si="5"/>
        <v>0</v>
      </c>
      <c r="U11" s="25">
        <f t="shared" si="5"/>
        <v>0</v>
      </c>
      <c r="V11" s="25">
        <f t="shared" si="5"/>
        <v>0</v>
      </c>
      <c r="W11" s="25">
        <f t="shared" si="5"/>
        <v>0</v>
      </c>
      <c r="X11" s="25">
        <f t="shared" si="5"/>
        <v>0</v>
      </c>
      <c r="Y11" s="25">
        <f t="shared" si="5"/>
        <v>0</v>
      </c>
      <c r="Z11" s="25">
        <f t="shared" si="5"/>
        <v>0</v>
      </c>
      <c r="AA11" s="25">
        <f t="shared" si="5"/>
        <v>0</v>
      </c>
      <c r="AB11" s="25">
        <f t="shared" si="5"/>
        <v>0</v>
      </c>
    </row>
    <row r="12" spans="1:28" x14ac:dyDescent="0.2">
      <c r="A12" s="14">
        <f t="shared" ref="A12:A24" si="8">A11+1</f>
        <v>3</v>
      </c>
      <c r="B12" s="16">
        <f t="shared" si="6"/>
        <v>2025</v>
      </c>
      <c r="C12" s="20">
        <f t="shared" si="7"/>
        <v>45717</v>
      </c>
      <c r="D12" s="24">
        <v>0</v>
      </c>
      <c r="E12" s="25">
        <f t="shared" si="4"/>
        <v>0</v>
      </c>
      <c r="F12" s="25">
        <f t="shared" si="5"/>
        <v>0</v>
      </c>
      <c r="G12" s="25">
        <f t="shared" si="5"/>
        <v>0</v>
      </c>
      <c r="H12" s="25">
        <f t="shared" si="5"/>
        <v>0</v>
      </c>
      <c r="I12" s="25">
        <f t="shared" si="5"/>
        <v>0</v>
      </c>
      <c r="J12" s="25">
        <f t="shared" si="5"/>
        <v>0</v>
      </c>
      <c r="K12" s="25">
        <f t="shared" si="5"/>
        <v>0</v>
      </c>
      <c r="L12" s="25">
        <f t="shared" si="5"/>
        <v>0</v>
      </c>
      <c r="M12" s="25">
        <f t="shared" si="5"/>
        <v>0</v>
      </c>
      <c r="N12" s="25">
        <f t="shared" si="5"/>
        <v>0</v>
      </c>
      <c r="O12" s="25">
        <f t="shared" si="5"/>
        <v>0</v>
      </c>
      <c r="P12" s="25">
        <f t="shared" si="5"/>
        <v>0</v>
      </c>
      <c r="Q12" s="25">
        <f t="shared" si="5"/>
        <v>0</v>
      </c>
      <c r="R12" s="25">
        <f t="shared" si="5"/>
        <v>0</v>
      </c>
      <c r="S12" s="25">
        <f t="shared" si="5"/>
        <v>0</v>
      </c>
      <c r="T12" s="25">
        <f t="shared" si="5"/>
        <v>0</v>
      </c>
      <c r="U12" s="25">
        <f t="shared" si="5"/>
        <v>0</v>
      </c>
      <c r="V12" s="25">
        <f t="shared" si="5"/>
        <v>0</v>
      </c>
      <c r="W12" s="25">
        <f t="shared" si="5"/>
        <v>0</v>
      </c>
      <c r="X12" s="25">
        <f t="shared" si="5"/>
        <v>0</v>
      </c>
      <c r="Y12" s="25">
        <f t="shared" si="5"/>
        <v>0</v>
      </c>
      <c r="Z12" s="25">
        <f t="shared" si="5"/>
        <v>0</v>
      </c>
      <c r="AA12" s="25">
        <f t="shared" si="5"/>
        <v>0</v>
      </c>
      <c r="AB12" s="25">
        <f t="shared" si="5"/>
        <v>0</v>
      </c>
    </row>
    <row r="13" spans="1:28" x14ac:dyDescent="0.2">
      <c r="A13" s="14">
        <f t="shared" si="8"/>
        <v>4</v>
      </c>
      <c r="B13" s="16">
        <f t="shared" si="6"/>
        <v>2025</v>
      </c>
      <c r="C13" s="20">
        <f t="shared" si="7"/>
        <v>45748</v>
      </c>
      <c r="D13" s="24">
        <v>2000</v>
      </c>
      <c r="E13" s="25">
        <f t="shared" si="4"/>
        <v>0</v>
      </c>
      <c r="F13" s="25">
        <f t="shared" si="5"/>
        <v>0</v>
      </c>
      <c r="G13" s="25">
        <f t="shared" si="5"/>
        <v>0</v>
      </c>
      <c r="H13" s="25">
        <f t="shared" si="5"/>
        <v>0</v>
      </c>
      <c r="I13" s="25">
        <f t="shared" si="5"/>
        <v>200</v>
      </c>
      <c r="J13" s="25">
        <f t="shared" si="5"/>
        <v>800</v>
      </c>
      <c r="K13" s="25">
        <f t="shared" si="5"/>
        <v>400</v>
      </c>
      <c r="L13" s="25">
        <f t="shared" si="5"/>
        <v>300</v>
      </c>
      <c r="M13" s="25">
        <f t="shared" si="5"/>
        <v>200</v>
      </c>
      <c r="N13" s="25">
        <f t="shared" si="5"/>
        <v>100</v>
      </c>
      <c r="O13" s="25">
        <f t="shared" si="5"/>
        <v>0</v>
      </c>
      <c r="P13" s="25">
        <f t="shared" si="5"/>
        <v>0</v>
      </c>
      <c r="Q13" s="25">
        <f t="shared" si="5"/>
        <v>0</v>
      </c>
      <c r="R13" s="25">
        <f t="shared" si="5"/>
        <v>0</v>
      </c>
      <c r="S13" s="25">
        <f t="shared" si="5"/>
        <v>0</v>
      </c>
      <c r="T13" s="25">
        <f t="shared" si="5"/>
        <v>0</v>
      </c>
      <c r="U13" s="25">
        <f t="shared" si="5"/>
        <v>0</v>
      </c>
      <c r="V13" s="25">
        <f t="shared" si="5"/>
        <v>0</v>
      </c>
      <c r="W13" s="25">
        <f t="shared" si="5"/>
        <v>0</v>
      </c>
      <c r="X13" s="25">
        <f t="shared" si="5"/>
        <v>0</v>
      </c>
      <c r="Y13" s="25">
        <f t="shared" si="5"/>
        <v>0</v>
      </c>
      <c r="Z13" s="25">
        <f t="shared" si="5"/>
        <v>0</v>
      </c>
      <c r="AA13" s="25">
        <f t="shared" si="5"/>
        <v>0</v>
      </c>
      <c r="AB13" s="25">
        <f t="shared" si="5"/>
        <v>0</v>
      </c>
    </row>
    <row r="14" spans="1:28" x14ac:dyDescent="0.2">
      <c r="A14" s="14">
        <f t="shared" si="8"/>
        <v>5</v>
      </c>
      <c r="B14" s="16">
        <f t="shared" si="6"/>
        <v>2025</v>
      </c>
      <c r="C14" s="20">
        <f t="shared" si="7"/>
        <v>45778</v>
      </c>
      <c r="D14" s="24">
        <v>3000</v>
      </c>
      <c r="E14" s="25">
        <f t="shared" si="4"/>
        <v>0</v>
      </c>
      <c r="F14" s="25">
        <f t="shared" si="5"/>
        <v>0</v>
      </c>
      <c r="G14" s="25">
        <f t="shared" si="5"/>
        <v>0</v>
      </c>
      <c r="H14" s="25">
        <f t="shared" si="5"/>
        <v>0</v>
      </c>
      <c r="I14" s="25">
        <f t="shared" si="5"/>
        <v>0</v>
      </c>
      <c r="J14" s="25">
        <f t="shared" si="5"/>
        <v>300</v>
      </c>
      <c r="K14" s="25">
        <f t="shared" si="5"/>
        <v>1200</v>
      </c>
      <c r="L14" s="25">
        <f t="shared" si="5"/>
        <v>600</v>
      </c>
      <c r="M14" s="25">
        <f t="shared" si="5"/>
        <v>450</v>
      </c>
      <c r="N14" s="25">
        <f t="shared" si="5"/>
        <v>300</v>
      </c>
      <c r="O14" s="25">
        <f t="shared" si="5"/>
        <v>150</v>
      </c>
      <c r="P14" s="25">
        <f t="shared" si="5"/>
        <v>0</v>
      </c>
      <c r="Q14" s="25">
        <f t="shared" si="5"/>
        <v>0</v>
      </c>
      <c r="R14" s="25">
        <f t="shared" si="5"/>
        <v>0</v>
      </c>
      <c r="S14" s="25">
        <f t="shared" si="5"/>
        <v>0</v>
      </c>
      <c r="T14" s="25">
        <f t="shared" si="5"/>
        <v>0</v>
      </c>
      <c r="U14" s="25">
        <f t="shared" si="5"/>
        <v>0</v>
      </c>
      <c r="V14" s="25">
        <f t="shared" si="5"/>
        <v>0</v>
      </c>
      <c r="W14" s="25">
        <f t="shared" si="5"/>
        <v>0</v>
      </c>
      <c r="X14" s="25">
        <f t="shared" si="5"/>
        <v>0</v>
      </c>
      <c r="Y14" s="25">
        <f t="shared" si="5"/>
        <v>0</v>
      </c>
      <c r="Z14" s="25">
        <f t="shared" si="5"/>
        <v>0</v>
      </c>
      <c r="AA14" s="25">
        <f t="shared" si="5"/>
        <v>0</v>
      </c>
      <c r="AB14" s="25">
        <f t="shared" si="5"/>
        <v>0</v>
      </c>
    </row>
    <row r="15" spans="1:28" x14ac:dyDescent="0.2">
      <c r="A15" s="14">
        <f t="shared" si="8"/>
        <v>6</v>
      </c>
      <c r="B15" s="16">
        <f t="shared" si="6"/>
        <v>2025</v>
      </c>
      <c r="C15" s="20">
        <f t="shared" si="7"/>
        <v>45809</v>
      </c>
      <c r="D15" s="24">
        <v>4000</v>
      </c>
      <c r="E15" s="25">
        <f t="shared" si="4"/>
        <v>0</v>
      </c>
      <c r="F15" s="25">
        <f t="shared" si="5"/>
        <v>0</v>
      </c>
      <c r="G15" s="25">
        <f t="shared" si="5"/>
        <v>0</v>
      </c>
      <c r="H15" s="25">
        <f t="shared" si="5"/>
        <v>0</v>
      </c>
      <c r="I15" s="25">
        <f t="shared" si="5"/>
        <v>0</v>
      </c>
      <c r="J15" s="25">
        <f t="shared" si="5"/>
        <v>0</v>
      </c>
      <c r="K15" s="25">
        <f t="shared" si="5"/>
        <v>400</v>
      </c>
      <c r="L15" s="25">
        <f t="shared" si="5"/>
        <v>1600</v>
      </c>
      <c r="M15" s="25">
        <f t="shared" si="5"/>
        <v>800</v>
      </c>
      <c r="N15" s="25">
        <f t="shared" si="5"/>
        <v>600</v>
      </c>
      <c r="O15" s="25">
        <f t="shared" si="5"/>
        <v>400</v>
      </c>
      <c r="P15" s="25">
        <f t="shared" si="5"/>
        <v>200</v>
      </c>
      <c r="Q15" s="25">
        <f t="shared" si="5"/>
        <v>0</v>
      </c>
      <c r="R15" s="25">
        <f t="shared" si="5"/>
        <v>0</v>
      </c>
      <c r="S15" s="25">
        <f t="shared" si="5"/>
        <v>0</v>
      </c>
      <c r="T15" s="25">
        <f t="shared" si="5"/>
        <v>0</v>
      </c>
      <c r="U15" s="25">
        <f t="shared" si="5"/>
        <v>0</v>
      </c>
      <c r="V15" s="25">
        <f t="shared" si="5"/>
        <v>0</v>
      </c>
      <c r="W15" s="25">
        <f t="shared" si="5"/>
        <v>0</v>
      </c>
      <c r="X15" s="25">
        <f t="shared" si="5"/>
        <v>0</v>
      </c>
      <c r="Y15" s="25">
        <f t="shared" si="5"/>
        <v>0</v>
      </c>
      <c r="Z15" s="25">
        <f t="shared" si="5"/>
        <v>0</v>
      </c>
      <c r="AA15" s="25">
        <f t="shared" si="5"/>
        <v>0</v>
      </c>
      <c r="AB15" s="25">
        <f t="shared" si="5"/>
        <v>0</v>
      </c>
    </row>
    <row r="16" spans="1:28" x14ac:dyDescent="0.2">
      <c r="A16" s="14">
        <f t="shared" si="8"/>
        <v>7</v>
      </c>
      <c r="B16" s="16">
        <f t="shared" si="6"/>
        <v>2025</v>
      </c>
      <c r="C16" s="20">
        <f t="shared" si="7"/>
        <v>45839</v>
      </c>
      <c r="D16" s="24">
        <v>5000</v>
      </c>
      <c r="E16" s="25">
        <f t="shared" si="4"/>
        <v>0</v>
      </c>
      <c r="F16" s="25">
        <f t="shared" si="5"/>
        <v>0</v>
      </c>
      <c r="G16" s="25">
        <f t="shared" si="5"/>
        <v>0</v>
      </c>
      <c r="H16" s="25">
        <f t="shared" si="5"/>
        <v>0</v>
      </c>
      <c r="I16" s="25">
        <f t="shared" si="5"/>
        <v>0</v>
      </c>
      <c r="J16" s="25">
        <f t="shared" si="5"/>
        <v>0</v>
      </c>
      <c r="K16" s="25">
        <f t="shared" si="5"/>
        <v>0</v>
      </c>
      <c r="L16" s="25">
        <f t="shared" si="5"/>
        <v>500</v>
      </c>
      <c r="M16" s="25">
        <f t="shared" si="5"/>
        <v>2000</v>
      </c>
      <c r="N16" s="25">
        <f t="shared" si="5"/>
        <v>1000</v>
      </c>
      <c r="O16" s="25">
        <f t="shared" si="5"/>
        <v>750</v>
      </c>
      <c r="P16" s="25">
        <f t="shared" si="5"/>
        <v>500</v>
      </c>
      <c r="Q16" s="25">
        <f t="shared" si="5"/>
        <v>250</v>
      </c>
      <c r="R16" s="25">
        <f t="shared" si="5"/>
        <v>0</v>
      </c>
      <c r="S16" s="25">
        <f t="shared" si="5"/>
        <v>0</v>
      </c>
      <c r="T16" s="25">
        <f t="shared" si="5"/>
        <v>0</v>
      </c>
      <c r="U16" s="25">
        <f t="shared" si="5"/>
        <v>0</v>
      </c>
      <c r="V16" s="25">
        <f t="shared" si="5"/>
        <v>0</v>
      </c>
      <c r="W16" s="25">
        <f t="shared" si="5"/>
        <v>0</v>
      </c>
      <c r="X16" s="25">
        <f t="shared" si="5"/>
        <v>0</v>
      </c>
      <c r="Y16" s="25">
        <f t="shared" si="5"/>
        <v>0</v>
      </c>
      <c r="Z16" s="25">
        <f t="shared" si="5"/>
        <v>0</v>
      </c>
      <c r="AA16" s="25">
        <f t="shared" si="5"/>
        <v>0</v>
      </c>
      <c r="AB16" s="25">
        <f t="shared" si="5"/>
        <v>0</v>
      </c>
    </row>
    <row r="17" spans="1:28" x14ac:dyDescent="0.2">
      <c r="A17" s="14">
        <f t="shared" si="8"/>
        <v>8</v>
      </c>
      <c r="B17" s="16">
        <f t="shared" si="6"/>
        <v>2025</v>
      </c>
      <c r="C17" s="20">
        <f t="shared" si="7"/>
        <v>45870</v>
      </c>
      <c r="D17" s="24">
        <v>6000</v>
      </c>
      <c r="E17" s="25">
        <f t="shared" si="4"/>
        <v>0</v>
      </c>
      <c r="F17" s="25">
        <f t="shared" si="5"/>
        <v>0</v>
      </c>
      <c r="G17" s="25">
        <f t="shared" si="5"/>
        <v>0</v>
      </c>
      <c r="H17" s="25">
        <f t="shared" si="5"/>
        <v>0</v>
      </c>
      <c r="I17" s="25">
        <f t="shared" si="5"/>
        <v>0</v>
      </c>
      <c r="J17" s="25">
        <f t="shared" si="5"/>
        <v>0</v>
      </c>
      <c r="K17" s="25">
        <f t="shared" si="5"/>
        <v>0</v>
      </c>
      <c r="L17" s="25">
        <f t="shared" si="5"/>
        <v>0</v>
      </c>
      <c r="M17" s="25">
        <f t="shared" si="5"/>
        <v>600</v>
      </c>
      <c r="N17" s="25">
        <f t="shared" si="5"/>
        <v>2400</v>
      </c>
      <c r="O17" s="25">
        <f t="shared" si="5"/>
        <v>1200</v>
      </c>
      <c r="P17" s="25">
        <f t="shared" si="5"/>
        <v>900</v>
      </c>
      <c r="Q17" s="25">
        <f t="shared" si="5"/>
        <v>600</v>
      </c>
      <c r="R17" s="25">
        <f t="shared" si="5"/>
        <v>300</v>
      </c>
      <c r="S17" s="25">
        <f t="shared" si="5"/>
        <v>0</v>
      </c>
      <c r="T17" s="25">
        <f t="shared" si="5"/>
        <v>0</v>
      </c>
      <c r="U17" s="25">
        <f t="shared" si="5"/>
        <v>0</v>
      </c>
      <c r="V17" s="25">
        <f t="shared" si="5"/>
        <v>0</v>
      </c>
      <c r="W17" s="25">
        <f t="shared" si="5"/>
        <v>0</v>
      </c>
      <c r="X17" s="25">
        <f t="shared" si="5"/>
        <v>0</v>
      </c>
      <c r="Y17" s="25">
        <f t="shared" si="5"/>
        <v>0</v>
      </c>
      <c r="Z17" s="25">
        <f t="shared" si="5"/>
        <v>0</v>
      </c>
      <c r="AA17" s="25">
        <f t="shared" si="5"/>
        <v>0</v>
      </c>
      <c r="AB17" s="25">
        <f t="shared" si="5"/>
        <v>0</v>
      </c>
    </row>
    <row r="18" spans="1:28" x14ac:dyDescent="0.2">
      <c r="A18" s="14">
        <f t="shared" si="8"/>
        <v>9</v>
      </c>
      <c r="B18" s="16">
        <f t="shared" si="6"/>
        <v>2025</v>
      </c>
      <c r="C18" s="20">
        <f t="shared" si="7"/>
        <v>45901</v>
      </c>
      <c r="D18" s="24">
        <v>7000</v>
      </c>
      <c r="E18" s="25">
        <f t="shared" si="4"/>
        <v>0</v>
      </c>
      <c r="F18" s="25">
        <f t="shared" si="5"/>
        <v>0</v>
      </c>
      <c r="G18" s="25">
        <f t="shared" si="5"/>
        <v>0</v>
      </c>
      <c r="H18" s="25">
        <f t="shared" si="5"/>
        <v>0</v>
      </c>
      <c r="I18" s="25">
        <f t="shared" si="5"/>
        <v>0</v>
      </c>
      <c r="J18" s="25">
        <f t="shared" si="5"/>
        <v>0</v>
      </c>
      <c r="K18" s="25">
        <f t="shared" si="5"/>
        <v>0</v>
      </c>
      <c r="L18" s="25">
        <f t="shared" si="5"/>
        <v>0</v>
      </c>
      <c r="M18" s="25">
        <f t="shared" si="5"/>
        <v>0</v>
      </c>
      <c r="N18" s="25">
        <f t="shared" si="5"/>
        <v>700</v>
      </c>
      <c r="O18" s="25">
        <f t="shared" si="5"/>
        <v>2800</v>
      </c>
      <c r="P18" s="25">
        <f t="shared" si="5"/>
        <v>1400</v>
      </c>
      <c r="Q18" s="25">
        <f t="shared" si="5"/>
        <v>1050</v>
      </c>
      <c r="R18" s="25">
        <f t="shared" si="5"/>
        <v>700</v>
      </c>
      <c r="S18" s="25">
        <f t="shared" si="5"/>
        <v>350</v>
      </c>
      <c r="T18" s="25">
        <f t="shared" si="5"/>
        <v>0</v>
      </c>
      <c r="U18" s="25">
        <f t="shared" si="5"/>
        <v>0</v>
      </c>
      <c r="V18" s="25">
        <f t="shared" si="5"/>
        <v>0</v>
      </c>
      <c r="W18" s="25">
        <f t="shared" si="5"/>
        <v>0</v>
      </c>
      <c r="X18" s="25">
        <f t="shared" si="5"/>
        <v>0</v>
      </c>
      <c r="Y18" s="25">
        <f t="shared" si="5"/>
        <v>0</v>
      </c>
      <c r="Z18" s="25">
        <f t="shared" si="5"/>
        <v>0</v>
      </c>
      <c r="AA18" s="25">
        <f t="shared" si="5"/>
        <v>0</v>
      </c>
      <c r="AB18" s="25">
        <f t="shared" si="5"/>
        <v>0</v>
      </c>
    </row>
    <row r="19" spans="1:28" x14ac:dyDescent="0.2">
      <c r="A19" s="14">
        <f t="shared" si="8"/>
        <v>10</v>
      </c>
      <c r="B19" s="16">
        <f t="shared" si="6"/>
        <v>2025</v>
      </c>
      <c r="C19" s="20">
        <f t="shared" si="7"/>
        <v>45931</v>
      </c>
      <c r="D19" s="24">
        <v>8000</v>
      </c>
      <c r="E19" s="25">
        <f t="shared" si="4"/>
        <v>0</v>
      </c>
      <c r="F19" s="25">
        <f t="shared" si="5"/>
        <v>0</v>
      </c>
      <c r="G19" s="25">
        <f t="shared" si="5"/>
        <v>0</v>
      </c>
      <c r="H19" s="25">
        <f t="shared" si="5"/>
        <v>0</v>
      </c>
      <c r="I19" s="25">
        <f t="shared" si="5"/>
        <v>0</v>
      </c>
      <c r="J19" s="25">
        <f t="shared" si="5"/>
        <v>0</v>
      </c>
      <c r="K19" s="25">
        <f t="shared" si="5"/>
        <v>0</v>
      </c>
      <c r="L19" s="25">
        <f t="shared" si="5"/>
        <v>0</v>
      </c>
      <c r="M19" s="25">
        <f t="shared" si="5"/>
        <v>0</v>
      </c>
      <c r="N19" s="25">
        <f t="shared" si="5"/>
        <v>0</v>
      </c>
      <c r="O19" s="25">
        <f t="shared" si="5"/>
        <v>800</v>
      </c>
      <c r="P19" s="25">
        <f t="shared" si="5"/>
        <v>3200</v>
      </c>
      <c r="Q19" s="25">
        <f t="shared" si="5"/>
        <v>1600</v>
      </c>
      <c r="R19" s="25">
        <f t="shared" si="5"/>
        <v>1200</v>
      </c>
      <c r="S19" s="25">
        <f t="shared" si="5"/>
        <v>800</v>
      </c>
      <c r="T19" s="25">
        <f t="shared" si="5"/>
        <v>400</v>
      </c>
      <c r="U19" s="25">
        <f t="shared" si="5"/>
        <v>0</v>
      </c>
      <c r="V19" s="25">
        <f t="shared" si="5"/>
        <v>0</v>
      </c>
      <c r="W19" s="25">
        <f t="shared" si="5"/>
        <v>0</v>
      </c>
      <c r="X19" s="25">
        <f t="shared" si="5"/>
        <v>0</v>
      </c>
      <c r="Y19" s="25">
        <f t="shared" si="5"/>
        <v>0</v>
      </c>
      <c r="Z19" s="25">
        <f t="shared" si="5"/>
        <v>0</v>
      </c>
      <c r="AA19" s="25">
        <f t="shared" si="5"/>
        <v>0</v>
      </c>
      <c r="AB19" s="25">
        <f t="shared" si="5"/>
        <v>0</v>
      </c>
    </row>
    <row r="20" spans="1:28" x14ac:dyDescent="0.2">
      <c r="A20" s="14">
        <f t="shared" si="8"/>
        <v>11</v>
      </c>
      <c r="B20" s="16">
        <f t="shared" si="6"/>
        <v>2025</v>
      </c>
      <c r="C20" s="20">
        <f t="shared" si="7"/>
        <v>45962</v>
      </c>
      <c r="D20" s="24">
        <v>7000</v>
      </c>
      <c r="E20" s="25">
        <f t="shared" si="4"/>
        <v>0</v>
      </c>
      <c r="F20" s="25">
        <f t="shared" si="5"/>
        <v>0</v>
      </c>
      <c r="G20" s="25">
        <f t="shared" si="5"/>
        <v>0</v>
      </c>
      <c r="H20" s="25">
        <f t="shared" si="5"/>
        <v>0</v>
      </c>
      <c r="I20" s="25">
        <f t="shared" si="5"/>
        <v>0</v>
      </c>
      <c r="J20" s="25">
        <f t="shared" si="5"/>
        <v>0</v>
      </c>
      <c r="K20" s="25">
        <f t="shared" si="5"/>
        <v>0</v>
      </c>
      <c r="L20" s="25">
        <f t="shared" si="5"/>
        <v>0</v>
      </c>
      <c r="M20" s="25">
        <f t="shared" si="5"/>
        <v>0</v>
      </c>
      <c r="N20" s="25">
        <f t="shared" si="5"/>
        <v>0</v>
      </c>
      <c r="O20" s="25">
        <f t="shared" si="5"/>
        <v>0</v>
      </c>
      <c r="P20" s="25">
        <f t="shared" si="5"/>
        <v>700</v>
      </c>
      <c r="Q20" s="25">
        <f t="shared" si="5"/>
        <v>2800</v>
      </c>
      <c r="R20" s="25">
        <f t="shared" si="5"/>
        <v>1400</v>
      </c>
      <c r="S20" s="25">
        <f t="shared" si="5"/>
        <v>1050</v>
      </c>
      <c r="T20" s="25">
        <f t="shared" si="5"/>
        <v>700</v>
      </c>
      <c r="U20" s="25">
        <f t="shared" si="5"/>
        <v>350</v>
      </c>
      <c r="V20" s="25">
        <f t="shared" si="5"/>
        <v>0</v>
      </c>
      <c r="W20" s="25">
        <f t="shared" si="5"/>
        <v>0</v>
      </c>
      <c r="X20" s="25">
        <f t="shared" si="5"/>
        <v>0</v>
      </c>
      <c r="Y20" s="25">
        <f t="shared" si="5"/>
        <v>0</v>
      </c>
      <c r="Z20" s="25">
        <f t="shared" si="5"/>
        <v>0</v>
      </c>
      <c r="AA20" s="25">
        <f t="shared" si="5"/>
        <v>0</v>
      </c>
      <c r="AB20" s="25">
        <f t="shared" si="5"/>
        <v>0</v>
      </c>
    </row>
    <row r="21" spans="1:28" x14ac:dyDescent="0.2">
      <c r="A21" s="14">
        <f t="shared" si="8"/>
        <v>12</v>
      </c>
      <c r="B21" s="16">
        <f t="shared" si="6"/>
        <v>2025</v>
      </c>
      <c r="C21" s="20">
        <f t="shared" si="7"/>
        <v>45992</v>
      </c>
      <c r="D21" s="24">
        <v>6000</v>
      </c>
      <c r="E21" s="25">
        <f t="shared" si="4"/>
        <v>0</v>
      </c>
      <c r="F21" s="25">
        <f t="shared" si="5"/>
        <v>0</v>
      </c>
      <c r="G21" s="25">
        <f t="shared" si="5"/>
        <v>0</v>
      </c>
      <c r="H21" s="25">
        <f t="shared" ref="H21:W26" si="9">$D21*IF(ISNA(HLOOKUP(H$5-$A21,$E$1:$K$2,2,FALSE)),0,HLOOKUP(H$5-$A21,$E$1:$K$2,2,FALSE))</f>
        <v>0</v>
      </c>
      <c r="I21" s="25">
        <f t="shared" si="9"/>
        <v>0</v>
      </c>
      <c r="J21" s="25">
        <f t="shared" si="9"/>
        <v>0</v>
      </c>
      <c r="K21" s="25">
        <f t="shared" si="9"/>
        <v>0</v>
      </c>
      <c r="L21" s="25">
        <f t="shared" si="9"/>
        <v>0</v>
      </c>
      <c r="M21" s="25">
        <f t="shared" si="9"/>
        <v>0</v>
      </c>
      <c r="N21" s="25">
        <f t="shared" si="9"/>
        <v>0</v>
      </c>
      <c r="O21" s="25">
        <f t="shared" si="9"/>
        <v>0</v>
      </c>
      <c r="P21" s="25">
        <f t="shared" si="9"/>
        <v>0</v>
      </c>
      <c r="Q21" s="25">
        <f t="shared" si="9"/>
        <v>600</v>
      </c>
      <c r="R21" s="25">
        <f t="shared" si="9"/>
        <v>2400</v>
      </c>
      <c r="S21" s="25">
        <f t="shared" si="9"/>
        <v>1200</v>
      </c>
      <c r="T21" s="25">
        <f t="shared" si="9"/>
        <v>900</v>
      </c>
      <c r="U21" s="25">
        <f t="shared" si="9"/>
        <v>600</v>
      </c>
      <c r="V21" s="25">
        <f t="shared" si="9"/>
        <v>300</v>
      </c>
      <c r="W21" s="25">
        <f t="shared" si="9"/>
        <v>0</v>
      </c>
      <c r="X21" s="25">
        <f t="shared" ref="X21:AB33" si="10">$D21*IF(ISNA(HLOOKUP(X$5-$A21,$E$1:$K$2,2,FALSE)),0,HLOOKUP(X$5-$A21,$E$1:$K$2,2,FALSE))</f>
        <v>0</v>
      </c>
      <c r="Y21" s="25">
        <f t="shared" si="10"/>
        <v>0</v>
      </c>
      <c r="Z21" s="25">
        <f t="shared" si="10"/>
        <v>0</v>
      </c>
      <c r="AA21" s="25">
        <f t="shared" si="10"/>
        <v>0</v>
      </c>
      <c r="AB21" s="25">
        <f t="shared" si="10"/>
        <v>0</v>
      </c>
    </row>
    <row r="22" spans="1:28" x14ac:dyDescent="0.2">
      <c r="A22" s="14">
        <f t="shared" si="8"/>
        <v>13</v>
      </c>
      <c r="B22" s="16">
        <f t="shared" si="6"/>
        <v>2026</v>
      </c>
      <c r="C22" s="20">
        <f t="shared" si="7"/>
        <v>46023</v>
      </c>
      <c r="D22" s="24">
        <v>5000</v>
      </c>
      <c r="E22" s="25">
        <f t="shared" si="4"/>
        <v>0</v>
      </c>
      <c r="F22" s="25">
        <f t="shared" ref="F22:G26" si="11">$D22*IF(ISNA(HLOOKUP(F$5-$A22,$E$1:$K$2,2,FALSE)),0,HLOOKUP(F$5-$A22,$E$1:$K$2,2,FALSE))</f>
        <v>0</v>
      </c>
      <c r="G22" s="25">
        <f t="shared" si="11"/>
        <v>0</v>
      </c>
      <c r="H22" s="25">
        <f t="shared" si="9"/>
        <v>0</v>
      </c>
      <c r="I22" s="25">
        <f t="shared" si="9"/>
        <v>0</v>
      </c>
      <c r="J22" s="25">
        <f t="shared" si="9"/>
        <v>0</v>
      </c>
      <c r="K22" s="25">
        <f t="shared" si="9"/>
        <v>0</v>
      </c>
      <c r="L22" s="25">
        <f t="shared" si="9"/>
        <v>0</v>
      </c>
      <c r="M22" s="25">
        <f t="shared" si="9"/>
        <v>0</v>
      </c>
      <c r="N22" s="25">
        <f t="shared" si="9"/>
        <v>0</v>
      </c>
      <c r="O22" s="25">
        <f t="shared" si="9"/>
        <v>0</v>
      </c>
      <c r="P22" s="25">
        <f t="shared" si="9"/>
        <v>0</v>
      </c>
      <c r="Q22" s="25">
        <f t="shared" si="9"/>
        <v>0</v>
      </c>
      <c r="R22" s="25">
        <f t="shared" si="9"/>
        <v>500</v>
      </c>
      <c r="S22" s="25">
        <f t="shared" si="9"/>
        <v>2000</v>
      </c>
      <c r="T22" s="25">
        <f t="shared" si="9"/>
        <v>1000</v>
      </c>
      <c r="U22" s="25">
        <f t="shared" si="9"/>
        <v>750</v>
      </c>
      <c r="V22" s="25">
        <f t="shared" si="9"/>
        <v>500</v>
      </c>
      <c r="W22" s="25">
        <f t="shared" si="9"/>
        <v>250</v>
      </c>
      <c r="X22" s="25">
        <f t="shared" si="10"/>
        <v>0</v>
      </c>
      <c r="Y22" s="25">
        <f t="shared" si="10"/>
        <v>0</v>
      </c>
      <c r="Z22" s="25">
        <f t="shared" si="10"/>
        <v>0</v>
      </c>
      <c r="AA22" s="25">
        <f t="shared" si="10"/>
        <v>0</v>
      </c>
      <c r="AB22" s="25">
        <f t="shared" si="10"/>
        <v>0</v>
      </c>
    </row>
    <row r="23" spans="1:28" x14ac:dyDescent="0.2">
      <c r="A23" s="14">
        <f t="shared" si="8"/>
        <v>14</v>
      </c>
      <c r="B23" s="16">
        <f t="shared" si="6"/>
        <v>2026</v>
      </c>
      <c r="C23" s="20">
        <f t="shared" si="7"/>
        <v>46054</v>
      </c>
      <c r="D23" s="24">
        <v>4000</v>
      </c>
      <c r="E23" s="25">
        <f t="shared" si="4"/>
        <v>0</v>
      </c>
      <c r="F23" s="25">
        <f t="shared" si="11"/>
        <v>0</v>
      </c>
      <c r="G23" s="25">
        <f t="shared" si="11"/>
        <v>0</v>
      </c>
      <c r="H23" s="25">
        <f t="shared" si="9"/>
        <v>0</v>
      </c>
      <c r="I23" s="25">
        <f t="shared" si="9"/>
        <v>0</v>
      </c>
      <c r="J23" s="25">
        <f t="shared" si="9"/>
        <v>0</v>
      </c>
      <c r="K23" s="25">
        <f t="shared" si="9"/>
        <v>0</v>
      </c>
      <c r="L23" s="25">
        <f t="shared" si="9"/>
        <v>0</v>
      </c>
      <c r="M23" s="25">
        <f t="shared" si="9"/>
        <v>0</v>
      </c>
      <c r="N23" s="25">
        <f t="shared" si="9"/>
        <v>0</v>
      </c>
      <c r="O23" s="25">
        <f t="shared" si="9"/>
        <v>0</v>
      </c>
      <c r="P23" s="25">
        <f t="shared" si="9"/>
        <v>0</v>
      </c>
      <c r="Q23" s="25">
        <f t="shared" si="9"/>
        <v>0</v>
      </c>
      <c r="R23" s="25">
        <f t="shared" si="9"/>
        <v>0</v>
      </c>
      <c r="S23" s="25">
        <f t="shared" si="9"/>
        <v>400</v>
      </c>
      <c r="T23" s="25">
        <f t="shared" si="9"/>
        <v>1600</v>
      </c>
      <c r="U23" s="25">
        <f t="shared" si="9"/>
        <v>800</v>
      </c>
      <c r="V23" s="25">
        <f t="shared" si="9"/>
        <v>600</v>
      </c>
      <c r="W23" s="25">
        <f t="shared" si="9"/>
        <v>400</v>
      </c>
      <c r="X23" s="25">
        <f t="shared" si="10"/>
        <v>200</v>
      </c>
      <c r="Y23" s="25">
        <f t="shared" si="10"/>
        <v>0</v>
      </c>
      <c r="Z23" s="25">
        <f t="shared" si="10"/>
        <v>0</v>
      </c>
      <c r="AA23" s="25">
        <f t="shared" si="10"/>
        <v>0</v>
      </c>
      <c r="AB23" s="25">
        <f t="shared" si="10"/>
        <v>0</v>
      </c>
    </row>
    <row r="24" spans="1:28" x14ac:dyDescent="0.2">
      <c r="A24" s="14">
        <f t="shared" si="8"/>
        <v>15</v>
      </c>
      <c r="B24" s="16">
        <f t="shared" si="6"/>
        <v>2026</v>
      </c>
      <c r="C24" s="20">
        <f t="shared" si="7"/>
        <v>46082</v>
      </c>
      <c r="D24" s="24">
        <v>3000</v>
      </c>
      <c r="E24" s="25">
        <f t="shared" si="4"/>
        <v>0</v>
      </c>
      <c r="F24" s="25">
        <f t="shared" si="11"/>
        <v>0</v>
      </c>
      <c r="G24" s="25">
        <f t="shared" si="11"/>
        <v>0</v>
      </c>
      <c r="H24" s="25">
        <f t="shared" si="9"/>
        <v>0</v>
      </c>
      <c r="I24" s="25">
        <f t="shared" si="9"/>
        <v>0</v>
      </c>
      <c r="J24" s="25">
        <f t="shared" si="9"/>
        <v>0</v>
      </c>
      <c r="K24" s="25">
        <f t="shared" si="9"/>
        <v>0</v>
      </c>
      <c r="L24" s="25">
        <f t="shared" si="9"/>
        <v>0</v>
      </c>
      <c r="M24" s="25">
        <f t="shared" si="9"/>
        <v>0</v>
      </c>
      <c r="N24" s="25">
        <f t="shared" si="9"/>
        <v>0</v>
      </c>
      <c r="O24" s="25">
        <f t="shared" si="9"/>
        <v>0</v>
      </c>
      <c r="P24" s="25">
        <f t="shared" si="9"/>
        <v>0</v>
      </c>
      <c r="Q24" s="25">
        <f t="shared" si="9"/>
        <v>0</v>
      </c>
      <c r="R24" s="25">
        <f t="shared" si="9"/>
        <v>0</v>
      </c>
      <c r="S24" s="25">
        <f t="shared" si="9"/>
        <v>0</v>
      </c>
      <c r="T24" s="25">
        <f t="shared" si="9"/>
        <v>300</v>
      </c>
      <c r="U24" s="25">
        <f t="shared" si="9"/>
        <v>1200</v>
      </c>
      <c r="V24" s="25">
        <f t="shared" si="9"/>
        <v>600</v>
      </c>
      <c r="W24" s="25">
        <f t="shared" si="9"/>
        <v>450</v>
      </c>
      <c r="X24" s="25">
        <f t="shared" si="10"/>
        <v>300</v>
      </c>
      <c r="Y24" s="25">
        <f t="shared" si="10"/>
        <v>150</v>
      </c>
      <c r="Z24" s="25">
        <f t="shared" si="10"/>
        <v>0</v>
      </c>
      <c r="AA24" s="25">
        <f t="shared" si="10"/>
        <v>0</v>
      </c>
      <c r="AB24" s="25">
        <f t="shared" si="10"/>
        <v>0</v>
      </c>
    </row>
    <row r="25" spans="1:28" x14ac:dyDescent="0.2">
      <c r="A25" s="14">
        <f t="shared" ref="A25:A33" si="12">A24+1</f>
        <v>16</v>
      </c>
      <c r="B25" s="16">
        <f t="shared" si="6"/>
        <v>2026</v>
      </c>
      <c r="C25" s="20">
        <f t="shared" si="7"/>
        <v>46113</v>
      </c>
      <c r="D25" s="24">
        <v>2000</v>
      </c>
      <c r="E25" s="25">
        <f t="shared" si="4"/>
        <v>0</v>
      </c>
      <c r="F25" s="25">
        <f t="shared" si="11"/>
        <v>0</v>
      </c>
      <c r="G25" s="25">
        <f t="shared" si="11"/>
        <v>0</v>
      </c>
      <c r="H25" s="25">
        <f t="shared" si="9"/>
        <v>0</v>
      </c>
      <c r="I25" s="25">
        <f t="shared" si="9"/>
        <v>0</v>
      </c>
      <c r="J25" s="25">
        <f t="shared" si="9"/>
        <v>0</v>
      </c>
      <c r="K25" s="25">
        <f t="shared" si="9"/>
        <v>0</v>
      </c>
      <c r="L25" s="25">
        <f t="shared" si="9"/>
        <v>0</v>
      </c>
      <c r="M25" s="25">
        <f t="shared" si="9"/>
        <v>0</v>
      </c>
      <c r="N25" s="25">
        <f t="shared" si="9"/>
        <v>0</v>
      </c>
      <c r="O25" s="25">
        <f t="shared" si="9"/>
        <v>0</v>
      </c>
      <c r="P25" s="25">
        <f t="shared" si="9"/>
        <v>0</v>
      </c>
      <c r="Q25" s="25">
        <f t="shared" si="9"/>
        <v>0</v>
      </c>
      <c r="R25" s="25">
        <f t="shared" si="9"/>
        <v>0</v>
      </c>
      <c r="S25" s="25">
        <f t="shared" si="9"/>
        <v>0</v>
      </c>
      <c r="T25" s="25">
        <f t="shared" si="9"/>
        <v>0</v>
      </c>
      <c r="U25" s="25">
        <f t="shared" si="9"/>
        <v>200</v>
      </c>
      <c r="V25" s="25">
        <f t="shared" si="9"/>
        <v>800</v>
      </c>
      <c r="W25" s="25">
        <f t="shared" si="9"/>
        <v>400</v>
      </c>
      <c r="X25" s="25">
        <f t="shared" si="10"/>
        <v>300</v>
      </c>
      <c r="Y25" s="25">
        <f t="shared" si="10"/>
        <v>200</v>
      </c>
      <c r="Z25" s="25">
        <f t="shared" si="10"/>
        <v>100</v>
      </c>
      <c r="AA25" s="25">
        <f t="shared" si="10"/>
        <v>0</v>
      </c>
      <c r="AB25" s="25">
        <f t="shared" si="10"/>
        <v>0</v>
      </c>
    </row>
    <row r="26" spans="1:28" x14ac:dyDescent="0.2">
      <c r="A26" s="14">
        <f t="shared" si="12"/>
        <v>17</v>
      </c>
      <c r="B26" s="16">
        <f t="shared" si="6"/>
        <v>2026</v>
      </c>
      <c r="C26" s="20">
        <f t="shared" si="7"/>
        <v>46143</v>
      </c>
      <c r="D26" s="24">
        <v>0</v>
      </c>
      <c r="E26" s="25">
        <f t="shared" si="4"/>
        <v>0</v>
      </c>
      <c r="F26" s="25">
        <f t="shared" si="11"/>
        <v>0</v>
      </c>
      <c r="G26" s="25">
        <f t="shared" si="11"/>
        <v>0</v>
      </c>
      <c r="H26" s="25">
        <f t="shared" si="9"/>
        <v>0</v>
      </c>
      <c r="I26" s="25">
        <f t="shared" si="9"/>
        <v>0</v>
      </c>
      <c r="J26" s="25">
        <f t="shared" si="9"/>
        <v>0</v>
      </c>
      <c r="K26" s="25">
        <f t="shared" si="9"/>
        <v>0</v>
      </c>
      <c r="L26" s="25">
        <f t="shared" si="9"/>
        <v>0</v>
      </c>
      <c r="M26" s="25">
        <f t="shared" si="9"/>
        <v>0</v>
      </c>
      <c r="N26" s="25">
        <f t="shared" si="9"/>
        <v>0</v>
      </c>
      <c r="O26" s="25">
        <f t="shared" si="9"/>
        <v>0</v>
      </c>
      <c r="P26" s="25">
        <f t="shared" si="9"/>
        <v>0</v>
      </c>
      <c r="Q26" s="25">
        <f t="shared" si="9"/>
        <v>0</v>
      </c>
      <c r="R26" s="25">
        <f t="shared" si="9"/>
        <v>0</v>
      </c>
      <c r="S26" s="25">
        <f t="shared" si="9"/>
        <v>0</v>
      </c>
      <c r="T26" s="25">
        <f t="shared" si="9"/>
        <v>0</v>
      </c>
      <c r="U26" s="25">
        <f t="shared" si="9"/>
        <v>0</v>
      </c>
      <c r="V26" s="25">
        <f t="shared" si="9"/>
        <v>0</v>
      </c>
      <c r="W26" s="25">
        <f t="shared" si="9"/>
        <v>0</v>
      </c>
      <c r="X26" s="25">
        <f t="shared" si="10"/>
        <v>0</v>
      </c>
      <c r="Y26" s="25">
        <f t="shared" si="10"/>
        <v>0</v>
      </c>
      <c r="Z26" s="25">
        <f t="shared" si="10"/>
        <v>0</v>
      </c>
      <c r="AA26" s="25">
        <f t="shared" si="10"/>
        <v>0</v>
      </c>
      <c r="AB26" s="25">
        <f t="shared" si="10"/>
        <v>0</v>
      </c>
    </row>
    <row r="27" spans="1:28" x14ac:dyDescent="0.2">
      <c r="A27" s="14">
        <f t="shared" si="12"/>
        <v>18</v>
      </c>
      <c r="B27" s="16">
        <f t="shared" si="6"/>
        <v>2026</v>
      </c>
      <c r="C27" s="20">
        <f t="shared" si="7"/>
        <v>46174</v>
      </c>
      <c r="D27" s="24">
        <v>0</v>
      </c>
      <c r="E27" s="25">
        <f t="shared" ref="E27:T33" si="13">$D27*IF(ISNA(HLOOKUP(E$5-$A27,$E$1:$K$2,2,FALSE)),0,HLOOKUP(E$5-$A27,$E$1:$K$2,2,FALSE))</f>
        <v>0</v>
      </c>
      <c r="F27" s="25">
        <f t="shared" si="13"/>
        <v>0</v>
      </c>
      <c r="G27" s="25">
        <f t="shared" si="13"/>
        <v>0</v>
      </c>
      <c r="H27" s="25">
        <f t="shared" si="13"/>
        <v>0</v>
      </c>
      <c r="I27" s="25">
        <f t="shared" si="13"/>
        <v>0</v>
      </c>
      <c r="J27" s="25">
        <f t="shared" si="13"/>
        <v>0</v>
      </c>
      <c r="K27" s="25">
        <f t="shared" si="13"/>
        <v>0</v>
      </c>
      <c r="L27" s="25">
        <f t="shared" si="13"/>
        <v>0</v>
      </c>
      <c r="M27" s="25">
        <f t="shared" si="13"/>
        <v>0</v>
      </c>
      <c r="N27" s="25">
        <f t="shared" si="13"/>
        <v>0</v>
      </c>
      <c r="O27" s="25">
        <f t="shared" si="13"/>
        <v>0</v>
      </c>
      <c r="P27" s="25">
        <f t="shared" si="13"/>
        <v>0</v>
      </c>
      <c r="Q27" s="25">
        <f t="shared" si="13"/>
        <v>0</v>
      </c>
      <c r="R27" s="25">
        <f t="shared" si="13"/>
        <v>0</v>
      </c>
      <c r="S27" s="25">
        <f t="shared" si="13"/>
        <v>0</v>
      </c>
      <c r="T27" s="25">
        <f t="shared" si="13"/>
        <v>0</v>
      </c>
      <c r="U27" s="25">
        <f t="shared" ref="U27:W33" si="14">$D27*IF(ISNA(HLOOKUP(U$5-$A27,$E$1:$K$2,2,FALSE)),0,HLOOKUP(U$5-$A27,$E$1:$K$2,2,FALSE))</f>
        <v>0</v>
      </c>
      <c r="V27" s="25">
        <f t="shared" si="14"/>
        <v>0</v>
      </c>
      <c r="W27" s="25">
        <f t="shared" si="14"/>
        <v>0</v>
      </c>
      <c r="X27" s="25">
        <f t="shared" si="10"/>
        <v>0</v>
      </c>
      <c r="Y27" s="25">
        <f t="shared" si="10"/>
        <v>0</v>
      </c>
      <c r="Z27" s="25">
        <f t="shared" si="10"/>
        <v>0</v>
      </c>
      <c r="AA27" s="25">
        <f t="shared" si="10"/>
        <v>0</v>
      </c>
      <c r="AB27" s="25">
        <f t="shared" si="10"/>
        <v>0</v>
      </c>
    </row>
    <row r="28" spans="1:28" x14ac:dyDescent="0.2">
      <c r="A28" s="14">
        <f t="shared" si="12"/>
        <v>19</v>
      </c>
      <c r="B28" s="16">
        <f t="shared" si="6"/>
        <v>2026</v>
      </c>
      <c r="C28" s="20">
        <f t="shared" si="7"/>
        <v>46204</v>
      </c>
      <c r="D28" s="24">
        <v>0</v>
      </c>
      <c r="E28" s="25">
        <f t="shared" si="13"/>
        <v>0</v>
      </c>
      <c r="F28" s="25">
        <f t="shared" si="13"/>
        <v>0</v>
      </c>
      <c r="G28" s="25">
        <f t="shared" si="13"/>
        <v>0</v>
      </c>
      <c r="H28" s="25">
        <f t="shared" si="13"/>
        <v>0</v>
      </c>
      <c r="I28" s="25">
        <f t="shared" si="13"/>
        <v>0</v>
      </c>
      <c r="J28" s="25">
        <f t="shared" si="13"/>
        <v>0</v>
      </c>
      <c r="K28" s="25">
        <f t="shared" si="13"/>
        <v>0</v>
      </c>
      <c r="L28" s="25">
        <f t="shared" si="13"/>
        <v>0</v>
      </c>
      <c r="M28" s="25">
        <f t="shared" si="13"/>
        <v>0</v>
      </c>
      <c r="N28" s="25">
        <f t="shared" si="13"/>
        <v>0</v>
      </c>
      <c r="O28" s="25">
        <f t="shared" si="13"/>
        <v>0</v>
      </c>
      <c r="P28" s="25">
        <f t="shared" si="13"/>
        <v>0</v>
      </c>
      <c r="Q28" s="25">
        <f t="shared" si="13"/>
        <v>0</v>
      </c>
      <c r="R28" s="25">
        <f t="shared" si="13"/>
        <v>0</v>
      </c>
      <c r="S28" s="25">
        <f t="shared" si="13"/>
        <v>0</v>
      </c>
      <c r="T28" s="25">
        <f t="shared" si="13"/>
        <v>0</v>
      </c>
      <c r="U28" s="25">
        <f t="shared" si="14"/>
        <v>0</v>
      </c>
      <c r="V28" s="25">
        <f t="shared" si="14"/>
        <v>0</v>
      </c>
      <c r="W28" s="25">
        <f t="shared" si="14"/>
        <v>0</v>
      </c>
      <c r="X28" s="25">
        <f t="shared" si="10"/>
        <v>0</v>
      </c>
      <c r="Y28" s="25">
        <f t="shared" si="10"/>
        <v>0</v>
      </c>
      <c r="Z28" s="25">
        <f t="shared" si="10"/>
        <v>0</v>
      </c>
      <c r="AA28" s="25">
        <f t="shared" si="10"/>
        <v>0</v>
      </c>
      <c r="AB28" s="25">
        <f t="shared" si="10"/>
        <v>0</v>
      </c>
    </row>
    <row r="29" spans="1:28" x14ac:dyDescent="0.2">
      <c r="A29" s="14">
        <f t="shared" si="12"/>
        <v>20</v>
      </c>
      <c r="B29" s="16">
        <f t="shared" si="6"/>
        <v>2026</v>
      </c>
      <c r="C29" s="20">
        <f t="shared" si="7"/>
        <v>46235</v>
      </c>
      <c r="D29" s="24">
        <v>0</v>
      </c>
      <c r="E29" s="25">
        <f t="shared" si="13"/>
        <v>0</v>
      </c>
      <c r="F29" s="25">
        <f t="shared" si="13"/>
        <v>0</v>
      </c>
      <c r="G29" s="25">
        <f t="shared" si="13"/>
        <v>0</v>
      </c>
      <c r="H29" s="25">
        <f t="shared" si="13"/>
        <v>0</v>
      </c>
      <c r="I29" s="25">
        <f t="shared" si="13"/>
        <v>0</v>
      </c>
      <c r="J29" s="25">
        <f t="shared" si="13"/>
        <v>0</v>
      </c>
      <c r="K29" s="25">
        <f t="shared" si="13"/>
        <v>0</v>
      </c>
      <c r="L29" s="25">
        <f t="shared" si="13"/>
        <v>0</v>
      </c>
      <c r="M29" s="25">
        <f t="shared" si="13"/>
        <v>0</v>
      </c>
      <c r="N29" s="25">
        <f t="shared" si="13"/>
        <v>0</v>
      </c>
      <c r="O29" s="25">
        <f t="shared" si="13"/>
        <v>0</v>
      </c>
      <c r="P29" s="25">
        <f t="shared" si="13"/>
        <v>0</v>
      </c>
      <c r="Q29" s="25">
        <f t="shared" si="13"/>
        <v>0</v>
      </c>
      <c r="R29" s="25">
        <f t="shared" si="13"/>
        <v>0</v>
      </c>
      <c r="S29" s="25">
        <f t="shared" si="13"/>
        <v>0</v>
      </c>
      <c r="T29" s="25">
        <f t="shared" si="13"/>
        <v>0</v>
      </c>
      <c r="U29" s="25">
        <f t="shared" si="14"/>
        <v>0</v>
      </c>
      <c r="V29" s="25">
        <f t="shared" si="14"/>
        <v>0</v>
      </c>
      <c r="W29" s="25">
        <f t="shared" si="14"/>
        <v>0</v>
      </c>
      <c r="X29" s="25">
        <f t="shared" si="10"/>
        <v>0</v>
      </c>
      <c r="Y29" s="25">
        <f t="shared" si="10"/>
        <v>0</v>
      </c>
      <c r="Z29" s="25">
        <f t="shared" si="10"/>
        <v>0</v>
      </c>
      <c r="AA29" s="25">
        <f t="shared" si="10"/>
        <v>0</v>
      </c>
      <c r="AB29" s="25">
        <f t="shared" si="10"/>
        <v>0</v>
      </c>
    </row>
    <row r="30" spans="1:28" x14ac:dyDescent="0.2">
      <c r="A30" s="14">
        <f t="shared" si="12"/>
        <v>21</v>
      </c>
      <c r="B30" s="16">
        <f t="shared" si="6"/>
        <v>2026</v>
      </c>
      <c r="C30" s="20">
        <f t="shared" si="7"/>
        <v>46266</v>
      </c>
      <c r="D30" s="24">
        <v>0</v>
      </c>
      <c r="E30" s="25">
        <f t="shared" si="13"/>
        <v>0</v>
      </c>
      <c r="F30" s="25">
        <f t="shared" si="13"/>
        <v>0</v>
      </c>
      <c r="G30" s="25">
        <f t="shared" si="13"/>
        <v>0</v>
      </c>
      <c r="H30" s="25">
        <f t="shared" si="13"/>
        <v>0</v>
      </c>
      <c r="I30" s="25">
        <f t="shared" si="13"/>
        <v>0</v>
      </c>
      <c r="J30" s="25">
        <f t="shared" si="13"/>
        <v>0</v>
      </c>
      <c r="K30" s="25">
        <f t="shared" si="13"/>
        <v>0</v>
      </c>
      <c r="L30" s="25">
        <f t="shared" si="13"/>
        <v>0</v>
      </c>
      <c r="M30" s="25">
        <f t="shared" si="13"/>
        <v>0</v>
      </c>
      <c r="N30" s="25">
        <f t="shared" si="13"/>
        <v>0</v>
      </c>
      <c r="O30" s="25">
        <f t="shared" si="13"/>
        <v>0</v>
      </c>
      <c r="P30" s="25">
        <f t="shared" si="13"/>
        <v>0</v>
      </c>
      <c r="Q30" s="25">
        <f t="shared" si="13"/>
        <v>0</v>
      </c>
      <c r="R30" s="25">
        <f t="shared" si="13"/>
        <v>0</v>
      </c>
      <c r="S30" s="25">
        <f t="shared" si="13"/>
        <v>0</v>
      </c>
      <c r="T30" s="25">
        <f t="shared" si="13"/>
        <v>0</v>
      </c>
      <c r="U30" s="25">
        <f t="shared" si="14"/>
        <v>0</v>
      </c>
      <c r="V30" s="25">
        <f t="shared" si="14"/>
        <v>0</v>
      </c>
      <c r="W30" s="25">
        <f t="shared" si="14"/>
        <v>0</v>
      </c>
      <c r="X30" s="25">
        <f t="shared" si="10"/>
        <v>0</v>
      </c>
      <c r="Y30" s="25">
        <f t="shared" si="10"/>
        <v>0</v>
      </c>
      <c r="Z30" s="25">
        <f t="shared" si="10"/>
        <v>0</v>
      </c>
      <c r="AA30" s="25">
        <f t="shared" si="10"/>
        <v>0</v>
      </c>
      <c r="AB30" s="25">
        <f t="shared" si="10"/>
        <v>0</v>
      </c>
    </row>
    <row r="31" spans="1:28" x14ac:dyDescent="0.2">
      <c r="A31" s="14">
        <f t="shared" si="12"/>
        <v>22</v>
      </c>
      <c r="B31" s="16">
        <f t="shared" si="6"/>
        <v>2026</v>
      </c>
      <c r="C31" s="20">
        <f t="shared" si="7"/>
        <v>46296</v>
      </c>
      <c r="D31" s="24">
        <v>0</v>
      </c>
      <c r="E31" s="25">
        <f t="shared" si="13"/>
        <v>0</v>
      </c>
      <c r="F31" s="25">
        <f t="shared" si="13"/>
        <v>0</v>
      </c>
      <c r="G31" s="25">
        <f t="shared" si="13"/>
        <v>0</v>
      </c>
      <c r="H31" s="25">
        <f t="shared" si="13"/>
        <v>0</v>
      </c>
      <c r="I31" s="25">
        <f t="shared" si="13"/>
        <v>0</v>
      </c>
      <c r="J31" s="25">
        <f t="shared" si="13"/>
        <v>0</v>
      </c>
      <c r="K31" s="25">
        <f t="shared" si="13"/>
        <v>0</v>
      </c>
      <c r="L31" s="25">
        <f t="shared" si="13"/>
        <v>0</v>
      </c>
      <c r="M31" s="25">
        <f t="shared" si="13"/>
        <v>0</v>
      </c>
      <c r="N31" s="25">
        <f t="shared" si="13"/>
        <v>0</v>
      </c>
      <c r="O31" s="25">
        <f t="shared" si="13"/>
        <v>0</v>
      </c>
      <c r="P31" s="25">
        <f t="shared" si="13"/>
        <v>0</v>
      </c>
      <c r="Q31" s="25">
        <f t="shared" si="13"/>
        <v>0</v>
      </c>
      <c r="R31" s="25">
        <f t="shared" si="13"/>
        <v>0</v>
      </c>
      <c r="S31" s="25">
        <f t="shared" si="13"/>
        <v>0</v>
      </c>
      <c r="T31" s="25">
        <f t="shared" si="13"/>
        <v>0</v>
      </c>
      <c r="U31" s="25">
        <f t="shared" si="14"/>
        <v>0</v>
      </c>
      <c r="V31" s="25">
        <f t="shared" si="14"/>
        <v>0</v>
      </c>
      <c r="W31" s="25">
        <f t="shared" si="14"/>
        <v>0</v>
      </c>
      <c r="X31" s="25">
        <f t="shared" si="10"/>
        <v>0</v>
      </c>
      <c r="Y31" s="25">
        <f t="shared" si="10"/>
        <v>0</v>
      </c>
      <c r="Z31" s="25">
        <f t="shared" si="10"/>
        <v>0</v>
      </c>
      <c r="AA31" s="25">
        <f t="shared" si="10"/>
        <v>0</v>
      </c>
      <c r="AB31" s="25">
        <f t="shared" si="10"/>
        <v>0</v>
      </c>
    </row>
    <row r="32" spans="1:28" x14ac:dyDescent="0.2">
      <c r="A32" s="14">
        <f t="shared" si="12"/>
        <v>23</v>
      </c>
      <c r="B32" s="16">
        <f t="shared" si="6"/>
        <v>2026</v>
      </c>
      <c r="C32" s="20">
        <f t="shared" si="7"/>
        <v>46327</v>
      </c>
      <c r="D32" s="24">
        <v>0</v>
      </c>
      <c r="E32" s="25">
        <f t="shared" si="13"/>
        <v>0</v>
      </c>
      <c r="F32" s="25">
        <f t="shared" si="13"/>
        <v>0</v>
      </c>
      <c r="G32" s="25">
        <f t="shared" si="13"/>
        <v>0</v>
      </c>
      <c r="H32" s="25">
        <f t="shared" si="13"/>
        <v>0</v>
      </c>
      <c r="I32" s="25">
        <f t="shared" si="13"/>
        <v>0</v>
      </c>
      <c r="J32" s="25">
        <f t="shared" si="13"/>
        <v>0</v>
      </c>
      <c r="K32" s="25">
        <f t="shared" si="13"/>
        <v>0</v>
      </c>
      <c r="L32" s="25">
        <f t="shared" si="13"/>
        <v>0</v>
      </c>
      <c r="M32" s="25">
        <f t="shared" si="13"/>
        <v>0</v>
      </c>
      <c r="N32" s="25">
        <f t="shared" si="13"/>
        <v>0</v>
      </c>
      <c r="O32" s="25">
        <f t="shared" si="13"/>
        <v>0</v>
      </c>
      <c r="P32" s="25">
        <f t="shared" si="13"/>
        <v>0</v>
      </c>
      <c r="Q32" s="25">
        <f t="shared" si="13"/>
        <v>0</v>
      </c>
      <c r="R32" s="25">
        <f t="shared" si="13"/>
        <v>0</v>
      </c>
      <c r="S32" s="25">
        <f t="shared" si="13"/>
        <v>0</v>
      </c>
      <c r="T32" s="25">
        <f t="shared" si="13"/>
        <v>0</v>
      </c>
      <c r="U32" s="25">
        <f t="shared" si="14"/>
        <v>0</v>
      </c>
      <c r="V32" s="25">
        <f t="shared" si="14"/>
        <v>0</v>
      </c>
      <c r="W32" s="25">
        <f t="shared" si="14"/>
        <v>0</v>
      </c>
      <c r="X32" s="25">
        <f t="shared" si="10"/>
        <v>0</v>
      </c>
      <c r="Y32" s="25">
        <f t="shared" si="10"/>
        <v>0</v>
      </c>
      <c r="Z32" s="25">
        <f t="shared" si="10"/>
        <v>0</v>
      </c>
      <c r="AA32" s="25">
        <f t="shared" si="10"/>
        <v>0</v>
      </c>
      <c r="AB32" s="25">
        <f t="shared" si="10"/>
        <v>0</v>
      </c>
    </row>
    <row r="33" spans="1:28" x14ac:dyDescent="0.2">
      <c r="A33" s="14">
        <f t="shared" si="12"/>
        <v>24</v>
      </c>
      <c r="B33" s="16">
        <f t="shared" si="6"/>
        <v>2026</v>
      </c>
      <c r="C33" s="20">
        <f t="shared" si="7"/>
        <v>46357</v>
      </c>
      <c r="D33" s="24">
        <v>0</v>
      </c>
      <c r="E33" s="25">
        <f t="shared" si="13"/>
        <v>0</v>
      </c>
      <c r="F33" s="25">
        <f t="shared" si="13"/>
        <v>0</v>
      </c>
      <c r="G33" s="25">
        <f t="shared" si="13"/>
        <v>0</v>
      </c>
      <c r="H33" s="25">
        <f t="shared" si="13"/>
        <v>0</v>
      </c>
      <c r="I33" s="25">
        <f t="shared" si="13"/>
        <v>0</v>
      </c>
      <c r="J33" s="25">
        <f t="shared" si="13"/>
        <v>0</v>
      </c>
      <c r="K33" s="25">
        <f t="shared" si="13"/>
        <v>0</v>
      </c>
      <c r="L33" s="25">
        <f t="shared" si="13"/>
        <v>0</v>
      </c>
      <c r="M33" s="25">
        <f t="shared" si="13"/>
        <v>0</v>
      </c>
      <c r="N33" s="25">
        <f t="shared" si="13"/>
        <v>0</v>
      </c>
      <c r="O33" s="25">
        <f t="shared" si="13"/>
        <v>0</v>
      </c>
      <c r="P33" s="25">
        <f t="shared" si="13"/>
        <v>0</v>
      </c>
      <c r="Q33" s="25">
        <f t="shared" si="13"/>
        <v>0</v>
      </c>
      <c r="R33" s="25">
        <f t="shared" si="13"/>
        <v>0</v>
      </c>
      <c r="S33" s="25">
        <f t="shared" si="13"/>
        <v>0</v>
      </c>
      <c r="T33" s="25">
        <f t="shared" si="13"/>
        <v>0</v>
      </c>
      <c r="U33" s="25">
        <f t="shared" si="14"/>
        <v>0</v>
      </c>
      <c r="V33" s="25">
        <f t="shared" si="14"/>
        <v>0</v>
      </c>
      <c r="W33" s="25">
        <f t="shared" si="14"/>
        <v>0</v>
      </c>
      <c r="X33" s="25">
        <f t="shared" si="10"/>
        <v>0</v>
      </c>
      <c r="Y33" s="25">
        <f t="shared" si="10"/>
        <v>0</v>
      </c>
      <c r="Z33" s="25">
        <f t="shared" si="10"/>
        <v>0</v>
      </c>
      <c r="AA33" s="25">
        <f t="shared" si="10"/>
        <v>0</v>
      </c>
      <c r="AB33" s="25">
        <f t="shared" si="10"/>
        <v>0</v>
      </c>
    </row>
  </sheetData>
  <conditionalFormatting sqref="E10:AB33">
    <cfRule type="expression" dxfId="2" priority="1" stopIfTrue="1">
      <formula>AND(INT(E$6/2)=E$6/2,INT($B10/2)=$B10/2)</formula>
    </cfRule>
    <cfRule type="expression" dxfId="1" priority="2" stopIfTrue="1">
      <formula>AND(INT(E$6/2)&lt;&gt;E$6/2,INT($B10/2)&lt;&gt;$B10/2)</formula>
    </cfRule>
  </conditionalFormatting>
  <conditionalFormatting sqref="D2">
    <cfRule type="cellIs" dxfId="0" priority="3" stopIfTrue="1" operator="notEqual">
      <formula>1</formula>
    </cfRule>
  </conditionalFormatting>
  <pageMargins left="0.78740157499999996" right="0.78740157499999996" top="0.984251969" bottom="0.984251969" header="0.5" footer="0.5"/>
  <pageSetup orientation="portrait" horizont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"/>
  <sheetViews>
    <sheetView showGridLines="0" topLeftCell="A22" zoomScale="80" workbookViewId="0">
      <selection activeCell="O3" sqref="O3"/>
    </sheetView>
  </sheetViews>
  <sheetFormatPr baseColWidth="10" defaultColWidth="6.140625" defaultRowHeight="12.75" x14ac:dyDescent="0.2"/>
  <cols>
    <col min="1" max="1" width="3.42578125" bestFit="1" customWidth="1"/>
    <col min="2" max="2" width="8.5703125" customWidth="1"/>
    <col min="3" max="5" width="6.5703125" bestFit="1" customWidth="1"/>
  </cols>
  <sheetData/>
  <pageMargins left="0.78740157499999996" right="0.78740157499999996" top="0.984251969" bottom="0.984251969" header="0.5" footer="0.5"/>
  <pageSetup orientation="portrait" horizont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CashMatrix</vt:lpstr>
      <vt:lpstr>email</vt:lpstr>
    </vt:vector>
  </TitlesOfParts>
  <Company>Florida Power &amp; Light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</dc:creator>
  <cp:lastModifiedBy>Admin</cp:lastModifiedBy>
  <dcterms:created xsi:type="dcterms:W3CDTF">1999-06-04T17:45:20Z</dcterms:created>
  <dcterms:modified xsi:type="dcterms:W3CDTF">2025-10-07T21:04:42Z</dcterms:modified>
</cp:coreProperties>
</file>