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activeTab="1"/>
  </bookViews>
  <sheets>
    <sheet name="CashFlowStatement" sheetId="1" r:id="rId1"/>
    <sheet name="3YearCashFlow" sheetId="5" r:id="rId2"/>
    <sheet name="12MonthCashFlow" sheetId="6" r:id="rId3"/>
  </sheets>
  <definedNames>
    <definedName name="valuevx">42.314159</definedName>
    <definedName name="vertex42_copyright" hidden="1">"© 2008-2015 Vertex42 LLC"</definedName>
    <definedName name="vertex42_id" hidden="1">"cash-flow-statement.xlsx"</definedName>
    <definedName name="vertex42_title" hidden="1">"Cash Flow Statement"</definedName>
    <definedName name="_xlnm.Print_Area" localSheetId="2">'12MonthCashFlow'!$A$1:$P$45</definedName>
    <definedName name="_xlnm.Print_Area" localSheetId="1">'3YearCashFlow'!$A$1:$G$43</definedName>
    <definedName name="_xlnm.Print_Area" localSheetId="0">CashFlowStatement!$A$1:$E$43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6" l="1"/>
  <c r="N41" i="6"/>
  <c r="M41" i="6"/>
  <c r="L41" i="6"/>
  <c r="K41" i="6"/>
  <c r="J41" i="6"/>
  <c r="I41" i="6"/>
  <c r="H41" i="6"/>
  <c r="G41" i="6"/>
  <c r="F41" i="6"/>
  <c r="E41" i="6"/>
  <c r="D41" i="6"/>
  <c r="O31" i="6"/>
  <c r="N31" i="6"/>
  <c r="M31" i="6"/>
  <c r="L31" i="6"/>
  <c r="K31" i="6"/>
  <c r="J31" i="6"/>
  <c r="I31" i="6"/>
  <c r="H31" i="6"/>
  <c r="G31" i="6"/>
  <c r="F31" i="6"/>
  <c r="E31" i="6"/>
  <c r="D31" i="6"/>
  <c r="O20" i="6"/>
  <c r="O43" i="6" s="1"/>
  <c r="N20" i="6"/>
  <c r="N43" i="6" s="1"/>
  <c r="M20" i="6"/>
  <c r="L20" i="6"/>
  <c r="L43" i="6" s="1"/>
  <c r="K20" i="6"/>
  <c r="K43" i="6" s="1"/>
  <c r="J20" i="6"/>
  <c r="J43" i="6" s="1"/>
  <c r="I20" i="6"/>
  <c r="I43" i="6" s="1"/>
  <c r="H20" i="6"/>
  <c r="H43" i="6" s="1"/>
  <c r="G20" i="6"/>
  <c r="G43" i="6" s="1"/>
  <c r="F20" i="6"/>
  <c r="F43" i="6" s="1"/>
  <c r="E20" i="6"/>
  <c r="D20" i="6"/>
  <c r="D43" i="6" s="1"/>
  <c r="D8" i="6" s="1"/>
  <c r="E7" i="6" s="1"/>
  <c r="D10" i="6"/>
  <c r="D5" i="6"/>
  <c r="E4" i="6" s="1"/>
  <c r="F39" i="5"/>
  <c r="E39" i="5"/>
  <c r="D39" i="5"/>
  <c r="F29" i="5"/>
  <c r="E29" i="5"/>
  <c r="D29" i="5"/>
  <c r="F18" i="5"/>
  <c r="E18" i="5"/>
  <c r="E41" i="5" s="1"/>
  <c r="D18" i="5"/>
  <c r="D41" i="5" s="1"/>
  <c r="D6" i="5" s="1"/>
  <c r="E5" i="5" s="1"/>
  <c r="D8" i="5"/>
  <c r="E4" i="5"/>
  <c r="F4" i="5" s="1"/>
  <c r="F8" i="5" s="1"/>
  <c r="F41" i="5" l="1"/>
  <c r="E43" i="6"/>
  <c r="E8" i="6" s="1"/>
  <c r="F7" i="6" s="1"/>
  <c r="F8" i="6" s="1"/>
  <c r="G7" i="6" s="1"/>
  <c r="G8" i="6" s="1"/>
  <c r="H7" i="6" s="1"/>
  <c r="H8" i="6" s="1"/>
  <c r="I7" i="6" s="1"/>
  <c r="I8" i="6" s="1"/>
  <c r="J7" i="6" s="1"/>
  <c r="J8" i="6" s="1"/>
  <c r="K7" i="6" s="1"/>
  <c r="K8" i="6" s="1"/>
  <c r="L7" i="6" s="1"/>
  <c r="L8" i="6" s="1"/>
  <c r="M7" i="6" s="1"/>
  <c r="M8" i="6" s="1"/>
  <c r="N7" i="6" s="1"/>
  <c r="N8" i="6" s="1"/>
  <c r="O7" i="6" s="1"/>
  <c r="O8" i="6" s="1"/>
  <c r="M43" i="6"/>
  <c r="E10" i="6"/>
  <c r="E5" i="6"/>
  <c r="F4" i="6" s="1"/>
  <c r="E6" i="5"/>
  <c r="F5" i="5" s="1"/>
  <c r="F6" i="5" s="1"/>
  <c r="E8" i="5"/>
  <c r="D38" i="1"/>
  <c r="D28" i="1"/>
  <c r="D17" i="1"/>
  <c r="D40" i="1" s="1"/>
  <c r="D42" i="1" s="1"/>
  <c r="F5" i="6" l="1"/>
  <c r="G4" i="6" s="1"/>
  <c r="F10" i="6"/>
  <c r="G10" i="6" l="1"/>
  <c r="G5" i="6"/>
  <c r="H4" i="6" s="1"/>
  <c r="H5" i="6" l="1"/>
  <c r="I4" i="6" s="1"/>
  <c r="H10" i="6"/>
  <c r="I5" i="6" l="1"/>
  <c r="J4" i="6" s="1"/>
  <c r="I10" i="6"/>
  <c r="J5" i="6" l="1"/>
  <c r="K4" i="6" s="1"/>
  <c r="J10" i="6"/>
  <c r="K10" i="6" l="1"/>
  <c r="K5" i="6"/>
  <c r="L4" i="6" s="1"/>
  <c r="L10" i="6" l="1"/>
  <c r="L5" i="6"/>
  <c r="M4" i="6" s="1"/>
  <c r="M5" i="6" l="1"/>
  <c r="N4" i="6" s="1"/>
  <c r="M10" i="6"/>
  <c r="N5" i="6" l="1"/>
  <c r="O4" i="6" s="1"/>
  <c r="N10" i="6"/>
  <c r="O10" i="6" l="1"/>
  <c r="O5" i="6"/>
</calcChain>
</file>

<file path=xl/sharedStrings.xml><?xml version="1.0" encoding="utf-8"?>
<sst xmlns="http://schemas.openxmlformats.org/spreadsheetml/2006/main" count="121" uniqueCount="45">
  <si>
    <t>[Company Name]</t>
  </si>
  <si>
    <t>Cash Flow Statement</t>
  </si>
  <si>
    <t>For the Year Ending</t>
  </si>
  <si>
    <t>Cash at Beginning of Year</t>
  </si>
  <si>
    <t>Operations</t>
  </si>
  <si>
    <t>Cash paid for</t>
  </si>
  <si>
    <t>Inventory purchases</t>
  </si>
  <si>
    <t>General operating and administrative expenses</t>
  </si>
  <si>
    <t>Wage expenses</t>
  </si>
  <si>
    <t>Interest</t>
  </si>
  <si>
    <t>Income taxes</t>
  </si>
  <si>
    <t>Net Cash Flow from Operations</t>
  </si>
  <si>
    <t>[42]</t>
  </si>
  <si>
    <t>Investing Activities</t>
  </si>
  <si>
    <t>Cash receipts from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</si>
  <si>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</si>
  <si>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</si>
  <si>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</si>
  <si>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</si>
  <si>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</si>
  <si>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</si>
  <si>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Net Cash Flow from Investing Activities</t>
  </si>
  <si>
    <t>Financing Activities</t>
  </si>
  <si>
    <t>Issuance of stock</t>
  </si>
  <si>
    <t>Borrowing</t>
  </si>
  <si>
    <t>Repurchase of stock (treasury stock)</t>
  </si>
  <si>
    <t>Repayment of loans</t>
  </si>
  <si>
    <t>Dividends</t>
  </si>
  <si>
    <t>Net Cash Flow from Financing Activities</t>
  </si>
  <si>
    <t>Net Increase in Cash</t>
  </si>
  <si>
    <t>Cash at End of Year</t>
  </si>
  <si>
    <t>Customers</t>
  </si>
  <si>
    <t>Other Operations</t>
  </si>
  <si>
    <t>3-Year Cash Flow</t>
  </si>
  <si>
    <t>Other operations</t>
  </si>
  <si>
    <t>Net Cash Flow</t>
  </si>
  <si>
    <t>12-Month Cash Flow</t>
  </si>
  <si>
    <t>Period Beginning</t>
  </si>
  <si>
    <t>Period Ending</t>
  </si>
  <si>
    <t>Cash at Beginning of Period</t>
  </si>
  <si>
    <t>Cash at End of Period</t>
  </si>
  <si>
    <t>General operating and admin expenses</t>
  </si>
  <si>
    <t>RELATED TEMPLATES</t>
  </si>
  <si>
    <t>https://excelclarity.com/hr-management-excel-template/</t>
  </si>
  <si>
    <t>https://excelclarity.com/convert-numbers-to-words-in-excel/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</si>
</sst>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m/d/yy;@"/>
    <numFmt numFmtId="167" formatCode="mmm\'yy"/>
  </numFmts>
  <fonts count="38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6"/>
      <name val="Arial"/>
      <family val="1"/>
      <scheme val="major"/>
    </font>
    <font>
      <b/>
      <sz val="16"/>
      <color theme="4"/>
      <name val="Arial"/>
      <family val="1"/>
      <scheme val="major"/>
    </font>
    <font>
      <b/>
      <sz val="12"/>
      <color indexed="9"/>
      <name val="Arial"/>
      <family val="1"/>
      <scheme val="maj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3"/>
      <color indexed="9"/>
      <name val="Arial"/>
      <family val="2"/>
      <scheme val="minor"/>
    </font>
    <font>
      <u/>
      <sz val="10"/>
      <color indexed="12"/>
      <name val="Arial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9"/>
      <color theme="4"/>
      <name val="Arial"/>
      <family val="2"/>
    </font>
    <font>
      <u/>
      <sz val="10"/>
      <color theme="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2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2" fillId="0" borderId="0" xfId="35" applyAlignment="1" applyProtection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 applyProtection="1">
      <alignment horizontal="right" vertical="center"/>
      <protection locked="0"/>
    </xf>
    <xf numFmtId="14" fontId="27" fillId="0" borderId="0" xfId="0" applyNumberFormat="1" applyFont="1" applyAlignment="1" applyProtection="1">
      <alignment vertical="center"/>
      <protection locked="0"/>
    </xf>
    <xf numFmtId="0" fontId="3" fillId="2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27" fillId="0" borderId="0" xfId="28" applyNumberFormat="1" applyFont="1" applyBorder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0" xfId="0" quotePrefix="1" applyFont="1" applyAlignment="1">
      <alignment vertical="center"/>
    </xf>
    <xf numFmtId="0" fontId="30" fillId="0" borderId="0" xfId="0" applyFont="1" applyAlignment="1">
      <alignment horizontal="right" vertical="center"/>
    </xf>
    <xf numFmtId="164" fontId="27" fillId="21" borderId="0" xfId="28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6" fillId="20" borderId="0" xfId="0" applyFont="1" applyFill="1" applyAlignment="1">
      <alignment vertical="center"/>
    </xf>
    <xf numFmtId="0" fontId="28" fillId="21" borderId="0" xfId="0" applyFont="1" applyFill="1" applyAlignment="1">
      <alignment vertical="center"/>
    </xf>
    <xf numFmtId="0" fontId="28" fillId="21" borderId="0" xfId="0" applyFont="1" applyFill="1" applyAlignment="1" applyProtection="1">
      <alignment vertical="center"/>
      <protection locked="0"/>
    </xf>
    <xf numFmtId="0" fontId="28" fillId="22" borderId="0" xfId="0" applyFont="1" applyFill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8" fontId="27" fillId="0" borderId="7" xfId="28" applyNumberFormat="1" applyFont="1" applyBorder="1" applyAlignment="1" applyProtection="1">
      <alignment vertical="center"/>
      <protection locked="0"/>
    </xf>
    <xf numFmtId="38" fontId="29" fillId="22" borderId="11" xfId="0" applyNumberFormat="1" applyFont="1" applyFill="1" applyBorder="1" applyAlignment="1">
      <alignment vertical="center"/>
    </xf>
    <xf numFmtId="38" fontId="28" fillId="21" borderId="10" xfId="0" applyNumberFormat="1" applyFont="1" applyFill="1" applyBorder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14" fontId="27" fillId="0" borderId="7" xfId="0" applyNumberFormat="1" applyFont="1" applyBorder="1" applyAlignment="1" applyProtection="1">
      <alignment vertical="center"/>
      <protection locked="0"/>
    </xf>
    <xf numFmtId="38" fontId="27" fillId="0" borderId="0" xfId="28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quotePrefix="1" applyFont="1" applyAlignment="1">
      <alignment vertical="center"/>
    </xf>
    <xf numFmtId="166" fontId="27" fillId="0" borderId="12" xfId="0" applyNumberFormat="1" applyFont="1" applyBorder="1" applyAlignment="1" applyProtection="1">
      <alignment vertical="center"/>
      <protection locked="0"/>
    </xf>
    <xf numFmtId="38" fontId="27" fillId="0" borderId="12" xfId="28" applyNumberFormat="1" applyFont="1" applyBorder="1" applyAlignment="1" applyProtection="1">
      <alignment vertical="center"/>
      <protection locked="0"/>
    </xf>
    <xf numFmtId="167" fontId="33" fillId="20" borderId="0" xfId="0" applyNumberFormat="1" applyFont="1" applyFill="1" applyAlignment="1">
      <alignment horizontal="center" vertical="center"/>
    </xf>
    <xf numFmtId="38" fontId="34" fillId="21" borderId="10" xfId="0" applyNumberFormat="1" applyFont="1" applyFill="1" applyBorder="1" applyAlignment="1">
      <alignment vertical="center"/>
    </xf>
    <xf numFmtId="38" fontId="35" fillId="22" borderId="11" xfId="0" applyNumberFormat="1" applyFont="1" applyFill="1" applyBorder="1" applyAlignment="1">
      <alignment vertical="center"/>
    </xf>
    <xf numFmtId="14" fontId="27" fillId="0" borderId="0" xfId="0" applyNumberFormat="1" applyFont="1" applyAlignment="1" applyProtection="1">
      <alignment vertical="center"/>
    </xf>
    <xf numFmtId="38" fontId="27" fillId="0" borderId="0" xfId="28" applyNumberFormat="1" applyFont="1" applyBorder="1" applyAlignment="1" applyProtection="1">
      <alignment vertical="center"/>
    </xf>
    <xf numFmtId="38" fontId="27" fillId="0" borderId="0" xfId="28" applyNumberFormat="1" applyFont="1" applyFill="1" applyBorder="1" applyAlignment="1" applyProtection="1">
      <alignment vertical="center"/>
    </xf>
    <xf numFmtId="166" fontId="27" fillId="0" borderId="0" xfId="0" applyNumberFormat="1" applyFont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Fill="1" applyAlignment="1" applyProtection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3" builtinId="11" customBuiltin="1"/>
    <cellStyle name="Calcul" xfId="26" builtinId="22" customBuiltin="1"/>
    <cellStyle name="Cellule liée" xfId="37" builtinId="24" customBuiltin="1"/>
    <cellStyle name="Entrée" xfId="36" builtinId="20" customBuiltin="1"/>
    <cellStyle name="Insatisfaisant" xfId="25" builtinId="27" customBuiltin="1"/>
    <cellStyle name="Lien hypertexte" xfId="35" builtinId="8" customBuiltin="1"/>
    <cellStyle name="Monétaire" xfId="28" builtinId="4"/>
    <cellStyle name="Neutre" xfId="38" builtinId="28" customBuiltin="1"/>
    <cellStyle name="Normal" xfId="0" builtinId="0" customBuiltin="1"/>
    <cellStyle name="Note" xfId="39" builtinId="10" customBuiltin="1"/>
    <cellStyle name="Satisfaisant" xfId="30" builtinId="26" customBuiltin="1"/>
    <cellStyle name="Sortie" xfId="40" builtinId="21" customBuiltin="1"/>
    <cellStyle name="Texte explicatif" xfId="29" builtinId="53" customBuiltin="1"/>
    <cellStyle name="Titre" xfId="41" builtinId="15" customBuiltin="1"/>
    <cellStyle name="Titre 1" xfId="31" builtinId="16" customBuiltin="1"/>
    <cellStyle name="Titre 2" xfId="32" builtinId="17" customBuiltin="1"/>
    <cellStyle name="Titre 3" xfId="33" builtinId="18" customBuiltin="1"/>
    <cellStyle name="Titre 4" xfId="34" builtinId="19" customBuiltin="1"/>
    <cellStyle name="Total" xfId="42" builtinId="25" customBuiltin="1"/>
    <cellStyle name="Vérificatio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selection activeCell="I9" sqref="G8:I9"/>
    </sheetView>
  </sheetViews>
  <sheetFormatPr baseColWidth="10" defaultColWidth="9" defaultRowHeight="12.75" x14ac:dyDescent="0.2"/>
  <cols>
    <col min="1" max="1" width="3.625" style="1" customWidth="1"/>
    <col min="2" max="2" width="5.75" style="1" customWidth="1"/>
    <col min="3" max="3" width="48.5" style="1" customWidth="1"/>
    <col min="4" max="4" width="13.875" style="1" customWidth="1"/>
    <col min="5" max="5" width="3.625" style="1" customWidth="1"/>
    <col min="6" max="6" width="9" style="1"/>
    <col min="7" max="7" width="28.5" style="1" customWidth="1"/>
    <col min="8" max="16384" width="9" style="1"/>
  </cols>
  <sheetData>
    <row r="1" spans="1:7" s="2" customFormat="1" ht="20.25" x14ac:dyDescent="0.2">
      <c r="A1" s="24"/>
      <c r="B1" s="47" t="s">
        <v>0</v>
      </c>
      <c r="C1" s="47"/>
      <c r="D1" s="47"/>
    </row>
    <row r="2" spans="1:7" s="2" customFormat="1" ht="20.25" x14ac:dyDescent="0.2">
      <c r="B2" s="48" t="s">
        <v>1</v>
      </c>
      <c r="C2" s="48"/>
      <c r="D2" s="48"/>
      <c r="G2" s="3"/>
    </row>
    <row r="3" spans="1:7" s="2" customFormat="1" x14ac:dyDescent="0.2">
      <c r="G3" s="4"/>
    </row>
    <row r="4" spans="1:7" s="2" customFormat="1" x14ac:dyDescent="0.2">
      <c r="B4" s="5"/>
      <c r="C4" s="6" t="s">
        <v>2</v>
      </c>
      <c r="D4" s="7">
        <v>46022</v>
      </c>
    </row>
    <row r="5" spans="1:7" s="2" customFormat="1" x14ac:dyDescent="0.2">
      <c r="B5" s="5"/>
      <c r="C5" s="6" t="s">
        <v>3</v>
      </c>
      <c r="D5" s="25">
        <v>15700</v>
      </c>
    </row>
    <row r="6" spans="1:7" s="2" customFormat="1" x14ac:dyDescent="0.2">
      <c r="B6" s="5"/>
      <c r="C6" s="5"/>
      <c r="D6" s="5"/>
    </row>
    <row r="7" spans="1:7" s="2" customFormat="1" ht="15.75" x14ac:dyDescent="0.2">
      <c r="B7" s="18" t="s">
        <v>4</v>
      </c>
      <c r="C7" s="18"/>
      <c r="D7" s="8"/>
      <c r="E7" s="9"/>
      <c r="F7" s="9"/>
      <c r="G7" s="45" t="s">
        <v>42</v>
      </c>
    </row>
    <row r="8" spans="1:7" x14ac:dyDescent="0.2">
      <c r="B8" s="11" t="s">
        <v>14</v>
      </c>
      <c r="C8" s="11"/>
      <c r="D8" s="10"/>
      <c r="G8" s="46" t="s">
        <v>43</v>
      </c>
    </row>
    <row r="9" spans="1:7" s="2" customFormat="1" x14ac:dyDescent="0.2">
      <c r="C9" s="24" t="s">
        <v>31</v>
      </c>
      <c r="D9" s="25">
        <v>693200</v>
      </c>
      <c r="G9" s="46" t="s">
        <v>44</v>
      </c>
    </row>
    <row r="10" spans="1:7" s="2" customFormat="1" x14ac:dyDescent="0.2">
      <c r="C10" s="24" t="s">
        <v>32</v>
      </c>
      <c r="D10" s="25"/>
      <c r="G10" s="46"/>
    </row>
    <row r="11" spans="1:7" s="2" customFormat="1" x14ac:dyDescent="0.2">
      <c r="B11" s="11" t="s">
        <v>5</v>
      </c>
      <c r="C11" s="11"/>
      <c r="D11" s="10"/>
      <c r="G11" s="46"/>
    </row>
    <row r="12" spans="1:7" s="2" customFormat="1" x14ac:dyDescent="0.2">
      <c r="B12" s="5"/>
      <c r="C12" s="11" t="s">
        <v>6</v>
      </c>
      <c r="D12" s="25">
        <v>-264000</v>
      </c>
    </row>
    <row r="13" spans="1:7" s="2" customFormat="1" x14ac:dyDescent="0.2">
      <c r="B13" s="5"/>
      <c r="C13" s="11" t="s">
        <v>7</v>
      </c>
      <c r="D13" s="25">
        <v>-112000</v>
      </c>
    </row>
    <row r="14" spans="1:7" s="2" customFormat="1" x14ac:dyDescent="0.2">
      <c r="B14" s="5"/>
      <c r="C14" s="11" t="s">
        <v>8</v>
      </c>
      <c r="D14" s="25">
        <v>-123000</v>
      </c>
    </row>
    <row r="15" spans="1:7" s="2" customFormat="1" x14ac:dyDescent="0.2">
      <c r="B15" s="5"/>
      <c r="C15" s="11" t="s">
        <v>9</v>
      </c>
      <c r="D15" s="25">
        <v>-13500</v>
      </c>
    </row>
    <row r="16" spans="1:7" s="2" customFormat="1" x14ac:dyDescent="0.2">
      <c r="B16" s="5"/>
      <c r="C16" s="11" t="s">
        <v>10</v>
      </c>
      <c r="D16" s="25">
        <v>-32800</v>
      </c>
    </row>
    <row r="17" spans="1:7" s="2" customFormat="1" ht="15" x14ac:dyDescent="0.2">
      <c r="B17" s="19" t="s">
        <v>11</v>
      </c>
      <c r="C17" s="19"/>
      <c r="D17" s="27">
        <f>SUM(D8:D16)</f>
        <v>147900</v>
      </c>
    </row>
    <row r="18" spans="1:7" s="2" customFormat="1" x14ac:dyDescent="0.2">
      <c r="B18" s="5"/>
      <c r="C18" s="5"/>
      <c r="D18" s="5"/>
    </row>
    <row r="19" spans="1:7" s="2" customFormat="1" ht="15.75" x14ac:dyDescent="0.2">
      <c r="A19" s="12" t="s">
        <v>12</v>
      </c>
      <c r="B19" s="18" t="s">
        <v>13</v>
      </c>
      <c r="C19" s="18"/>
      <c r="D19" s="8"/>
      <c r="E19" s="9"/>
      <c r="F19" s="9"/>
      <c r="G19" s="9"/>
    </row>
    <row r="20" spans="1:7" s="2" customFormat="1" x14ac:dyDescent="0.2">
      <c r="B20" s="11" t="s">
        <v>14</v>
      </c>
      <c r="C20" s="11"/>
      <c r="D20" s="10"/>
    </row>
    <row r="21" spans="1:7" s="2" customFormat="1" x14ac:dyDescent="0.2">
      <c r="B21" s="5"/>
      <c r="C21" s="11" t="s">
        <v>15</v>
      </c>
      <c r="D21" s="25">
        <v>33600</v>
      </c>
    </row>
    <row r="22" spans="1:7" s="2" customFormat="1" x14ac:dyDescent="0.2">
      <c r="B22" s="5"/>
      <c r="C22" s="11" t="s">
        <v>16</v>
      </c>
      <c r="D22" s="25"/>
    </row>
    <row r="23" spans="1:7" s="2" customFormat="1" x14ac:dyDescent="0.2">
      <c r="B23" s="5"/>
      <c r="C23" s="11" t="s">
        <v>17</v>
      </c>
      <c r="D23" s="25"/>
    </row>
    <row r="24" spans="1:7" s="2" customFormat="1" x14ac:dyDescent="0.2">
      <c r="B24" s="11" t="s">
        <v>5</v>
      </c>
      <c r="C24" s="11"/>
      <c r="D24" s="10"/>
    </row>
    <row r="25" spans="1:7" s="2" customFormat="1" x14ac:dyDescent="0.2">
      <c r="B25" s="5"/>
      <c r="C25" s="11" t="s">
        <v>18</v>
      </c>
      <c r="D25" s="25">
        <v>-75000</v>
      </c>
      <c r="E25" s="13"/>
    </row>
    <row r="26" spans="1:7" s="2" customFormat="1" x14ac:dyDescent="0.2">
      <c r="B26" s="5"/>
      <c r="C26" s="11" t="s">
        <v>19</v>
      </c>
      <c r="D26" s="25"/>
      <c r="E26" s="13"/>
    </row>
    <row r="27" spans="1:7" s="2" customFormat="1" x14ac:dyDescent="0.2">
      <c r="B27" s="5"/>
      <c r="C27" s="11" t="s">
        <v>20</v>
      </c>
      <c r="D27" s="25"/>
      <c r="E27" s="13"/>
    </row>
    <row r="28" spans="1:7" s="2" customFormat="1" ht="15" x14ac:dyDescent="0.2">
      <c r="B28" s="20" t="s">
        <v>21</v>
      </c>
      <c r="C28" s="20"/>
      <c r="D28" s="27">
        <f>SUM(D20:D27)</f>
        <v>-41400</v>
      </c>
    </row>
    <row r="29" spans="1:7" s="2" customFormat="1" x14ac:dyDescent="0.2">
      <c r="B29" s="14"/>
      <c r="C29" s="5"/>
      <c r="D29" s="5"/>
    </row>
    <row r="30" spans="1:7" s="2" customFormat="1" ht="15.75" x14ac:dyDescent="0.2">
      <c r="B30" s="18" t="s">
        <v>22</v>
      </c>
      <c r="C30" s="18"/>
      <c r="D30" s="8"/>
      <c r="E30" s="9"/>
      <c r="F30" s="9"/>
      <c r="G30" s="9"/>
    </row>
    <row r="31" spans="1:7" s="2" customFormat="1" x14ac:dyDescent="0.2">
      <c r="B31" s="11" t="s">
        <v>14</v>
      </c>
      <c r="C31" s="11"/>
      <c r="D31" s="10"/>
    </row>
    <row r="32" spans="1:7" s="2" customFormat="1" x14ac:dyDescent="0.2">
      <c r="B32" s="5"/>
      <c r="C32" s="11" t="s">
        <v>23</v>
      </c>
      <c r="D32" s="25"/>
    </row>
    <row r="33" spans="2:4" s="2" customFormat="1" x14ac:dyDescent="0.2">
      <c r="B33" s="5"/>
      <c r="C33" s="11" t="s">
        <v>24</v>
      </c>
      <c r="D33" s="25"/>
    </row>
    <row r="34" spans="2:4" s="2" customFormat="1" x14ac:dyDescent="0.2">
      <c r="B34" s="11" t="s">
        <v>5</v>
      </c>
      <c r="C34" s="11"/>
      <c r="D34" s="10"/>
    </row>
    <row r="35" spans="2:4" s="2" customFormat="1" x14ac:dyDescent="0.2">
      <c r="B35" s="5"/>
      <c r="C35" s="11" t="s">
        <v>25</v>
      </c>
      <c r="D35" s="25"/>
    </row>
    <row r="36" spans="2:4" s="2" customFormat="1" x14ac:dyDescent="0.2">
      <c r="B36" s="5"/>
      <c r="C36" s="11" t="s">
        <v>26</v>
      </c>
      <c r="D36" s="25">
        <v>-34000</v>
      </c>
    </row>
    <row r="37" spans="2:4" s="2" customFormat="1" x14ac:dyDescent="0.2">
      <c r="B37" s="5"/>
      <c r="C37" s="11" t="s">
        <v>27</v>
      </c>
      <c r="D37" s="25">
        <v>-53000</v>
      </c>
    </row>
    <row r="38" spans="2:4" s="2" customFormat="1" ht="15" x14ac:dyDescent="0.2">
      <c r="B38" s="20" t="s">
        <v>28</v>
      </c>
      <c r="C38" s="20"/>
      <c r="D38" s="27">
        <f>SUM(D31:D37)</f>
        <v>-87000</v>
      </c>
    </row>
    <row r="39" spans="2:4" s="2" customFormat="1" x14ac:dyDescent="0.2">
      <c r="B39" s="5"/>
      <c r="C39" s="5"/>
      <c r="D39" s="5"/>
    </row>
    <row r="40" spans="2:4" s="2" customFormat="1" ht="16.5" thickBot="1" x14ac:dyDescent="0.25">
      <c r="B40" s="21" t="s">
        <v>29</v>
      </c>
      <c r="C40" s="21"/>
      <c r="D40" s="26">
        <f>D17+D28+D38</f>
        <v>19500</v>
      </c>
    </row>
    <row r="41" spans="2:4" s="2" customFormat="1" ht="13.5" thickTop="1" x14ac:dyDescent="0.2">
      <c r="B41" s="5"/>
      <c r="C41" s="5"/>
      <c r="D41" s="5"/>
    </row>
    <row r="42" spans="2:4" s="2" customFormat="1" x14ac:dyDescent="0.2">
      <c r="B42" s="5"/>
      <c r="C42" s="6" t="s">
        <v>30</v>
      </c>
      <c r="D42" s="15">
        <f>D5+D40</f>
        <v>35200</v>
      </c>
    </row>
    <row r="43" spans="2:4" s="2" customFormat="1" x14ac:dyDescent="0.2">
      <c r="B43" s="16"/>
      <c r="C43" s="5"/>
      <c r="D43" s="17"/>
    </row>
  </sheetData>
  <mergeCells count="2">
    <mergeCell ref="B1:D1"/>
    <mergeCell ref="B2:D2"/>
  </mergeCells>
  <phoneticPr fontId="0" type="noConversion"/>
  <printOptions horizontalCentered="1"/>
  <pageMargins left="0.75" right="0.75" top="0.5" bottom="0.5" header="0.5" footer="0.2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workbookViewId="0">
      <selection activeCell="H10" sqref="H10"/>
    </sheetView>
  </sheetViews>
  <sheetFormatPr baseColWidth="10" defaultColWidth="9" defaultRowHeight="12.75" x14ac:dyDescent="0.2"/>
  <cols>
    <col min="1" max="1" width="2.75" style="32" customWidth="1"/>
    <col min="2" max="2" width="5.75" style="32" customWidth="1"/>
    <col min="3" max="3" width="36.25" style="32" customWidth="1"/>
    <col min="4" max="6" width="12.25" style="32" customWidth="1"/>
    <col min="7" max="7" width="7" style="32" customWidth="1"/>
    <col min="8" max="8" width="27.875" style="32" customWidth="1"/>
    <col min="9" max="16384" width="9" style="32"/>
  </cols>
  <sheetData>
    <row r="1" spans="2:10" s="24" customFormat="1" ht="20.25" x14ac:dyDescent="0.2">
      <c r="B1" s="28" t="s">
        <v>0</v>
      </c>
      <c r="C1" s="28"/>
      <c r="D1" s="28"/>
      <c r="E1" s="22"/>
      <c r="F1" s="22"/>
    </row>
    <row r="2" spans="2:10" s="24" customFormat="1" ht="20.25" x14ac:dyDescent="0.2">
      <c r="B2" s="29" t="s">
        <v>33</v>
      </c>
      <c r="C2" s="29"/>
      <c r="D2" s="29"/>
      <c r="E2" s="23"/>
      <c r="F2" s="23"/>
      <c r="H2" s="3"/>
    </row>
    <row r="3" spans="2:10" s="24" customFormat="1" x14ac:dyDescent="0.2">
      <c r="H3" s="4"/>
    </row>
    <row r="4" spans="2:10" s="24" customFormat="1" x14ac:dyDescent="0.2">
      <c r="B4" s="5"/>
      <c r="C4" s="6" t="s">
        <v>2</v>
      </c>
      <c r="D4" s="30">
        <v>46022</v>
      </c>
      <c r="E4" s="39">
        <f>EDATE(D4,12)</f>
        <v>46387</v>
      </c>
      <c r="F4" s="39">
        <f>EDATE(E4,12)</f>
        <v>46752</v>
      </c>
    </row>
    <row r="5" spans="2:10" s="24" customFormat="1" x14ac:dyDescent="0.2">
      <c r="B5" s="5"/>
      <c r="C5" s="6" t="s">
        <v>3</v>
      </c>
      <c r="D5" s="25">
        <v>15700</v>
      </c>
      <c r="E5" s="40">
        <f>D6</f>
        <v>35200</v>
      </c>
      <c r="F5" s="40">
        <f>E6</f>
        <v>56650.000000000116</v>
      </c>
    </row>
    <row r="6" spans="2:10" s="24" customFormat="1" x14ac:dyDescent="0.2">
      <c r="B6" s="5"/>
      <c r="C6" s="6" t="s">
        <v>30</v>
      </c>
      <c r="D6" s="31">
        <f>D5+D41</f>
        <v>35200</v>
      </c>
      <c r="E6" s="41">
        <f>E5+E41</f>
        <v>56650.000000000116</v>
      </c>
      <c r="F6" s="41">
        <f>F5+F41</f>
        <v>80245.00000000032</v>
      </c>
    </row>
    <row r="7" spans="2:10" s="24" customFormat="1" x14ac:dyDescent="0.2">
      <c r="B7" s="5"/>
      <c r="C7" s="5"/>
      <c r="D7" s="5"/>
      <c r="E7" s="5"/>
      <c r="F7" s="5"/>
    </row>
    <row r="8" spans="2:10" s="24" customFormat="1" ht="15.75" x14ac:dyDescent="0.2">
      <c r="B8" s="18" t="s">
        <v>4</v>
      </c>
      <c r="C8" s="18"/>
      <c r="D8" s="8">
        <f>YEAR(D4)</f>
        <v>2025</v>
      </c>
      <c r="E8" s="8">
        <f>YEAR(E4)</f>
        <v>2026</v>
      </c>
      <c r="F8" s="8">
        <f>YEAR(F4)</f>
        <v>2027</v>
      </c>
      <c r="G8" s="9"/>
      <c r="H8" s="45" t="s">
        <v>42</v>
      </c>
    </row>
    <row r="9" spans="2:10" x14ac:dyDescent="0.2">
      <c r="B9" s="11" t="s">
        <v>14</v>
      </c>
      <c r="C9" s="11"/>
      <c r="D9" s="10"/>
      <c r="E9" s="10"/>
      <c r="F9" s="10"/>
      <c r="H9" s="46" t="s">
        <v>43</v>
      </c>
      <c r="I9" s="1"/>
      <c r="J9" s="1"/>
    </row>
    <row r="10" spans="2:10" s="24" customFormat="1" x14ac:dyDescent="0.2">
      <c r="C10" s="24" t="s">
        <v>31</v>
      </c>
      <c r="D10" s="25">
        <v>693200</v>
      </c>
      <c r="E10" s="25">
        <v>762520.00000000012</v>
      </c>
      <c r="F10" s="25">
        <v>838772.00000000023</v>
      </c>
      <c r="H10" s="46" t="s">
        <v>44</v>
      </c>
      <c r="I10" s="2"/>
      <c r="J10" s="2"/>
    </row>
    <row r="11" spans="2:10" s="24" customFormat="1" x14ac:dyDescent="0.2">
      <c r="C11" s="24" t="s">
        <v>34</v>
      </c>
      <c r="D11" s="25"/>
      <c r="E11" s="25"/>
      <c r="F11" s="25"/>
      <c r="H11" s="46"/>
    </row>
    <row r="12" spans="2:10" s="24" customFormat="1" x14ac:dyDescent="0.2">
      <c r="B12" s="11" t="s">
        <v>5</v>
      </c>
      <c r="C12" s="11"/>
      <c r="D12" s="10"/>
      <c r="E12" s="10"/>
      <c r="F12" s="10"/>
      <c r="H12" s="46"/>
    </row>
    <row r="13" spans="2:10" s="24" customFormat="1" x14ac:dyDescent="0.2">
      <c r="B13" s="5"/>
      <c r="C13" s="11" t="s">
        <v>6</v>
      </c>
      <c r="D13" s="25">
        <v>-264000</v>
      </c>
      <c r="E13" s="25">
        <v>-290400</v>
      </c>
      <c r="F13" s="25">
        <v>-319440</v>
      </c>
    </row>
    <row r="14" spans="2:10" s="24" customFormat="1" x14ac:dyDescent="0.2">
      <c r="B14" s="5"/>
      <c r="C14" s="11" t="s">
        <v>7</v>
      </c>
      <c r="D14" s="25">
        <v>-112000</v>
      </c>
      <c r="E14" s="25">
        <v>-123200.00000000001</v>
      </c>
      <c r="F14" s="25">
        <v>-135520.00000000003</v>
      </c>
    </row>
    <row r="15" spans="2:10" s="24" customFormat="1" x14ac:dyDescent="0.2">
      <c r="B15" s="5"/>
      <c r="C15" s="11" t="s">
        <v>8</v>
      </c>
      <c r="D15" s="25">
        <v>-123000</v>
      </c>
      <c r="E15" s="25">
        <v>-135300</v>
      </c>
      <c r="F15" s="25">
        <v>-148830</v>
      </c>
    </row>
    <row r="16" spans="2:10" s="24" customFormat="1" x14ac:dyDescent="0.2">
      <c r="B16" s="5"/>
      <c r="C16" s="11" t="s">
        <v>9</v>
      </c>
      <c r="D16" s="25">
        <v>-13500</v>
      </c>
      <c r="E16" s="25">
        <v>-14850.000000000002</v>
      </c>
      <c r="F16" s="25">
        <v>-16335.000000000004</v>
      </c>
    </row>
    <row r="17" spans="1:8" s="24" customFormat="1" x14ac:dyDescent="0.2">
      <c r="B17" s="5"/>
      <c r="C17" s="11" t="s">
        <v>10</v>
      </c>
      <c r="D17" s="25">
        <v>-32800</v>
      </c>
      <c r="E17" s="25">
        <v>-36080</v>
      </c>
      <c r="F17" s="25">
        <v>-39688</v>
      </c>
    </row>
    <row r="18" spans="1:8" s="24" customFormat="1" ht="15" x14ac:dyDescent="0.2">
      <c r="B18" s="19" t="s">
        <v>11</v>
      </c>
      <c r="C18" s="19"/>
      <c r="D18" s="27">
        <f>SUM(D10:D17)</f>
        <v>147900</v>
      </c>
      <c r="E18" s="27">
        <f>SUM(E10:E17)</f>
        <v>162690.00000000012</v>
      </c>
      <c r="F18" s="27">
        <f>SUM(F10:F17)</f>
        <v>178959.00000000023</v>
      </c>
    </row>
    <row r="19" spans="1:8" s="24" customFormat="1" x14ac:dyDescent="0.2">
      <c r="B19" s="5"/>
      <c r="C19" s="5"/>
      <c r="D19" s="5"/>
      <c r="E19" s="5"/>
      <c r="F19" s="5"/>
    </row>
    <row r="20" spans="1:8" s="24" customFormat="1" ht="15.75" x14ac:dyDescent="0.2">
      <c r="A20" s="12" t="s">
        <v>12</v>
      </c>
      <c r="B20" s="18" t="s">
        <v>13</v>
      </c>
      <c r="C20" s="18"/>
      <c r="D20" s="8"/>
      <c r="E20" s="8"/>
      <c r="F20" s="8"/>
      <c r="G20" s="9"/>
      <c r="H20" s="9"/>
    </row>
    <row r="21" spans="1:8" s="24" customFormat="1" x14ac:dyDescent="0.2">
      <c r="B21" s="11" t="s">
        <v>14</v>
      </c>
      <c r="C21" s="11"/>
      <c r="D21" s="10"/>
      <c r="E21" s="10"/>
      <c r="F21" s="10"/>
    </row>
    <row r="22" spans="1:8" s="24" customFormat="1" x14ac:dyDescent="0.2">
      <c r="B22" s="5"/>
      <c r="C22" s="11" t="s">
        <v>15</v>
      </c>
      <c r="D22" s="25">
        <v>33600</v>
      </c>
      <c r="E22" s="25">
        <v>36960</v>
      </c>
      <c r="F22" s="25">
        <v>40656</v>
      </c>
    </row>
    <row r="23" spans="1:8" s="24" customFormat="1" x14ac:dyDescent="0.2">
      <c r="B23" s="5"/>
      <c r="C23" s="11" t="s">
        <v>16</v>
      </c>
      <c r="D23" s="25"/>
      <c r="E23" s="25"/>
      <c r="F23" s="25"/>
    </row>
    <row r="24" spans="1:8" s="24" customFormat="1" x14ac:dyDescent="0.2">
      <c r="B24" s="5"/>
      <c r="C24" s="11" t="s">
        <v>17</v>
      </c>
      <c r="D24" s="25"/>
      <c r="E24" s="25"/>
      <c r="F24" s="25"/>
    </row>
    <row r="25" spans="1:8" s="24" customFormat="1" x14ac:dyDescent="0.2">
      <c r="B25" s="11" t="s">
        <v>5</v>
      </c>
      <c r="C25" s="11"/>
      <c r="D25" s="10"/>
      <c r="E25" s="10"/>
      <c r="F25" s="10"/>
    </row>
    <row r="26" spans="1:8" s="24" customFormat="1" x14ac:dyDescent="0.2">
      <c r="B26" s="5"/>
      <c r="C26" s="11" t="s">
        <v>18</v>
      </c>
      <c r="D26" s="25">
        <v>-75000</v>
      </c>
      <c r="E26" s="25">
        <v>-82500</v>
      </c>
      <c r="F26" s="25">
        <v>-90750.000000000015</v>
      </c>
      <c r="G26" s="33"/>
    </row>
    <row r="27" spans="1:8" s="24" customFormat="1" x14ac:dyDescent="0.2">
      <c r="B27" s="5"/>
      <c r="C27" s="11" t="s">
        <v>19</v>
      </c>
      <c r="D27" s="25"/>
      <c r="E27" s="25"/>
      <c r="F27" s="25"/>
      <c r="G27" s="33"/>
    </row>
    <row r="28" spans="1:8" s="24" customFormat="1" x14ac:dyDescent="0.2">
      <c r="B28" s="5"/>
      <c r="C28" s="11" t="s">
        <v>20</v>
      </c>
      <c r="D28" s="25"/>
      <c r="E28" s="25"/>
      <c r="F28" s="25"/>
      <c r="G28" s="33"/>
    </row>
    <row r="29" spans="1:8" s="24" customFormat="1" ht="15" x14ac:dyDescent="0.2">
      <c r="B29" s="20" t="s">
        <v>21</v>
      </c>
      <c r="C29" s="20"/>
      <c r="D29" s="27">
        <f>SUM(D21:D28)</f>
        <v>-41400</v>
      </c>
      <c r="E29" s="27">
        <f>SUM(E21:E28)</f>
        <v>-45540</v>
      </c>
      <c r="F29" s="27">
        <f>SUM(F21:F28)</f>
        <v>-50094.000000000015</v>
      </c>
    </row>
    <row r="30" spans="1:8" s="24" customFormat="1" x14ac:dyDescent="0.2">
      <c r="B30" s="14"/>
      <c r="C30" s="5"/>
      <c r="D30" s="5"/>
      <c r="E30" s="5"/>
      <c r="F30" s="5"/>
    </row>
    <row r="31" spans="1:8" s="24" customFormat="1" ht="15.75" x14ac:dyDescent="0.2">
      <c r="B31" s="18" t="s">
        <v>22</v>
      </c>
      <c r="C31" s="18"/>
      <c r="D31" s="8"/>
      <c r="E31" s="8"/>
      <c r="F31" s="8"/>
      <c r="G31" s="9"/>
      <c r="H31" s="9"/>
    </row>
    <row r="32" spans="1:8" s="24" customFormat="1" x14ac:dyDescent="0.2">
      <c r="B32" s="11" t="s">
        <v>14</v>
      </c>
      <c r="C32" s="11"/>
      <c r="D32" s="10"/>
      <c r="E32" s="10"/>
      <c r="F32" s="10"/>
    </row>
    <row r="33" spans="2:6" s="24" customFormat="1" x14ac:dyDescent="0.2">
      <c r="B33" s="5"/>
      <c r="C33" s="11" t="s">
        <v>23</v>
      </c>
      <c r="D33" s="25"/>
      <c r="E33" s="25"/>
      <c r="F33" s="25"/>
    </row>
    <row r="34" spans="2:6" s="24" customFormat="1" x14ac:dyDescent="0.2">
      <c r="B34" s="5"/>
      <c r="C34" s="11" t="s">
        <v>24</v>
      </c>
      <c r="D34" s="25"/>
      <c r="E34" s="25"/>
      <c r="F34" s="25"/>
    </row>
    <row r="35" spans="2:6" s="24" customFormat="1" x14ac:dyDescent="0.2">
      <c r="B35" s="11" t="s">
        <v>5</v>
      </c>
      <c r="C35" s="11"/>
      <c r="D35" s="10"/>
      <c r="E35" s="10"/>
      <c r="F35" s="10"/>
    </row>
    <row r="36" spans="2:6" s="24" customFormat="1" x14ac:dyDescent="0.2">
      <c r="B36" s="5"/>
      <c r="C36" s="11" t="s">
        <v>25</v>
      </c>
      <c r="D36" s="25"/>
      <c r="E36" s="25"/>
      <c r="F36" s="25"/>
    </row>
    <row r="37" spans="2:6" s="24" customFormat="1" x14ac:dyDescent="0.2">
      <c r="B37" s="5"/>
      <c r="C37" s="11" t="s">
        <v>26</v>
      </c>
      <c r="D37" s="25">
        <v>-34000</v>
      </c>
      <c r="E37" s="25">
        <v>-37400</v>
      </c>
      <c r="F37" s="25">
        <v>-41140</v>
      </c>
    </row>
    <row r="38" spans="2:6" s="24" customFormat="1" x14ac:dyDescent="0.2">
      <c r="B38" s="5"/>
      <c r="C38" s="11" t="s">
        <v>27</v>
      </c>
      <c r="D38" s="25">
        <v>-53000</v>
      </c>
      <c r="E38" s="25">
        <v>-58300.000000000007</v>
      </c>
      <c r="F38" s="25">
        <v>-64130.000000000015</v>
      </c>
    </row>
    <row r="39" spans="2:6" s="24" customFormat="1" ht="15" x14ac:dyDescent="0.2">
      <c r="B39" s="20" t="s">
        <v>28</v>
      </c>
      <c r="C39" s="20"/>
      <c r="D39" s="27">
        <f>SUM(D32:D38)</f>
        <v>-87000</v>
      </c>
      <c r="E39" s="27">
        <f>SUM(E32:E38)</f>
        <v>-95700</v>
      </c>
      <c r="F39" s="27">
        <f>SUM(F32:F38)</f>
        <v>-105270.00000000001</v>
      </c>
    </row>
    <row r="40" spans="2:6" s="24" customFormat="1" x14ac:dyDescent="0.2">
      <c r="B40" s="5"/>
      <c r="C40" s="5"/>
      <c r="D40" s="5"/>
      <c r="E40" s="5"/>
      <c r="F40" s="5"/>
    </row>
    <row r="41" spans="2:6" s="24" customFormat="1" ht="16.5" thickBot="1" x14ac:dyDescent="0.25">
      <c r="B41" s="21" t="s">
        <v>35</v>
      </c>
      <c r="C41" s="21"/>
      <c r="D41" s="26">
        <f>D18+D29+D39</f>
        <v>19500</v>
      </c>
      <c r="E41" s="26">
        <f>E18+E29+E39</f>
        <v>21450.000000000116</v>
      </c>
      <c r="F41" s="26">
        <f>F18+F29+F39</f>
        <v>23595.000000000204</v>
      </c>
    </row>
    <row r="42" spans="2:6" s="24" customFormat="1" ht="13.5" thickTop="1" x14ac:dyDescent="0.2">
      <c r="B42" s="5"/>
      <c r="C42" s="5"/>
      <c r="D42" s="5"/>
      <c r="E42" s="5"/>
      <c r="F42" s="5"/>
    </row>
    <row r="43" spans="2:6" s="24" customFormat="1" x14ac:dyDescent="0.2">
      <c r="B43" s="16"/>
      <c r="C43" s="5"/>
      <c r="D43" s="17"/>
      <c r="E43" s="17"/>
      <c r="F43" s="17"/>
    </row>
  </sheetData>
  <printOptions horizontalCentered="1"/>
  <pageMargins left="0.5" right="0.5" top="0.65" bottom="0.5" header="0.5" footer="0.25"/>
  <pageSetup fitToHeight="0" orientation="portrait" r:id="rId1"/>
  <headerFooter alignWithMargins="0"/>
  <ignoredErrors>
    <ignoredError sqref="E4:F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workbookViewId="0">
      <selection activeCell="D5" sqref="D5"/>
    </sheetView>
  </sheetViews>
  <sheetFormatPr baseColWidth="10" defaultColWidth="9" defaultRowHeight="12.75" x14ac:dyDescent="0.2"/>
  <cols>
    <col min="1" max="1" width="1.75" style="32" customWidth="1"/>
    <col min="2" max="2" width="3.375" style="32" customWidth="1"/>
    <col min="3" max="3" width="31.25" style="32" customWidth="1"/>
    <col min="4" max="15" width="8.875" style="32" customWidth="1"/>
    <col min="16" max="16" width="6.25" style="32" customWidth="1"/>
    <col min="17" max="17" width="27.875" style="32" customWidth="1"/>
    <col min="18" max="16384" width="9" style="32"/>
  </cols>
  <sheetData>
    <row r="1" spans="2:19" s="24" customFormat="1" ht="20.25" x14ac:dyDescent="0.2">
      <c r="B1" s="28" t="s">
        <v>0</v>
      </c>
      <c r="C1" s="28"/>
      <c r="D1" s="28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9" s="24" customFormat="1" ht="20.25" x14ac:dyDescent="0.2">
      <c r="B2" s="29" t="s">
        <v>36</v>
      </c>
      <c r="C2" s="29"/>
      <c r="D2" s="29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Q2" s="3"/>
    </row>
    <row r="3" spans="2:19" s="24" customFormat="1" x14ac:dyDescent="0.2">
      <c r="Q3" s="4"/>
    </row>
    <row r="4" spans="2:19" s="24" customFormat="1" x14ac:dyDescent="0.2">
      <c r="B4" s="5"/>
      <c r="C4" s="6" t="s">
        <v>37</v>
      </c>
      <c r="D4" s="34">
        <v>45658</v>
      </c>
      <c r="E4" s="42">
        <f>D5+1</f>
        <v>45689</v>
      </c>
      <c r="F4" s="42">
        <f t="shared" ref="F4:O4" si="0">E5+1</f>
        <v>45717</v>
      </c>
      <c r="G4" s="42">
        <f t="shared" si="0"/>
        <v>45748</v>
      </c>
      <c r="H4" s="42">
        <f t="shared" si="0"/>
        <v>45778</v>
      </c>
      <c r="I4" s="42">
        <f t="shared" si="0"/>
        <v>45809</v>
      </c>
      <c r="J4" s="42">
        <f t="shared" si="0"/>
        <v>45839</v>
      </c>
      <c r="K4" s="42">
        <f t="shared" si="0"/>
        <v>45870</v>
      </c>
      <c r="L4" s="42">
        <f t="shared" si="0"/>
        <v>45901</v>
      </c>
      <c r="M4" s="42">
        <f t="shared" si="0"/>
        <v>45931</v>
      </c>
      <c r="N4" s="42">
        <f t="shared" si="0"/>
        <v>45962</v>
      </c>
      <c r="O4" s="42">
        <f t="shared" si="0"/>
        <v>45992</v>
      </c>
    </row>
    <row r="5" spans="2:19" s="24" customFormat="1" x14ac:dyDescent="0.2">
      <c r="B5" s="5"/>
      <c r="C5" s="6" t="s">
        <v>38</v>
      </c>
      <c r="D5" s="43">
        <f>EDATE(D4,1)-1</f>
        <v>45688</v>
      </c>
      <c r="E5" s="43">
        <f>EDATE(E4,1)-1</f>
        <v>45716</v>
      </c>
      <c r="F5" s="43">
        <f t="shared" ref="F5:O5" si="1">EDATE(F4,1)-1</f>
        <v>45747</v>
      </c>
      <c r="G5" s="43">
        <f t="shared" si="1"/>
        <v>45777</v>
      </c>
      <c r="H5" s="43">
        <f t="shared" si="1"/>
        <v>45808</v>
      </c>
      <c r="I5" s="43">
        <f t="shared" si="1"/>
        <v>45838</v>
      </c>
      <c r="J5" s="43">
        <f t="shared" si="1"/>
        <v>45869</v>
      </c>
      <c r="K5" s="43">
        <f t="shared" si="1"/>
        <v>45900</v>
      </c>
      <c r="L5" s="43">
        <f t="shared" si="1"/>
        <v>45930</v>
      </c>
      <c r="M5" s="43">
        <f t="shared" si="1"/>
        <v>45961</v>
      </c>
      <c r="N5" s="43">
        <f t="shared" si="1"/>
        <v>45991</v>
      </c>
      <c r="O5" s="43">
        <f t="shared" si="1"/>
        <v>46022</v>
      </c>
    </row>
    <row r="6" spans="2:19" s="24" customFormat="1" x14ac:dyDescent="0.2">
      <c r="B6" s="5"/>
      <c r="C6" s="5"/>
      <c r="D6" s="5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9" s="24" customFormat="1" x14ac:dyDescent="0.2">
      <c r="B7" s="5"/>
      <c r="C7" s="6" t="s">
        <v>39</v>
      </c>
      <c r="D7" s="35">
        <v>15700</v>
      </c>
      <c r="E7" s="40">
        <f>D8</f>
        <v>17324.999999999993</v>
      </c>
      <c r="F7" s="40">
        <f t="shared" ref="F7:O7" si="2">E8</f>
        <v>17324.999999999993</v>
      </c>
      <c r="G7" s="40">
        <f t="shared" si="2"/>
        <v>17324.999999999993</v>
      </c>
      <c r="H7" s="40">
        <f t="shared" si="2"/>
        <v>17324.999999999993</v>
      </c>
      <c r="I7" s="40">
        <f t="shared" si="2"/>
        <v>17324.999999999993</v>
      </c>
      <c r="J7" s="40">
        <f t="shared" si="2"/>
        <v>17324.999999999993</v>
      </c>
      <c r="K7" s="40">
        <f t="shared" si="2"/>
        <v>17324.999999999993</v>
      </c>
      <c r="L7" s="40">
        <f t="shared" si="2"/>
        <v>17324.999999999993</v>
      </c>
      <c r="M7" s="40">
        <f t="shared" si="2"/>
        <v>17324.999999999993</v>
      </c>
      <c r="N7" s="40">
        <f t="shared" si="2"/>
        <v>17324.999999999993</v>
      </c>
      <c r="O7" s="40">
        <f t="shared" si="2"/>
        <v>17324.999999999993</v>
      </c>
    </row>
    <row r="8" spans="2:19" s="24" customFormat="1" x14ac:dyDescent="0.2">
      <c r="B8" s="5"/>
      <c r="C8" s="6" t="s">
        <v>40</v>
      </c>
      <c r="D8" s="41">
        <f>D7+D43</f>
        <v>17324.999999999993</v>
      </c>
      <c r="E8" s="41">
        <f>E7+E43</f>
        <v>17324.999999999993</v>
      </c>
      <c r="F8" s="41">
        <f t="shared" ref="F8:O8" si="3">F7+F43</f>
        <v>17324.999999999993</v>
      </c>
      <c r="G8" s="41">
        <f t="shared" si="3"/>
        <v>17324.999999999993</v>
      </c>
      <c r="H8" s="41">
        <f t="shared" si="3"/>
        <v>17324.999999999993</v>
      </c>
      <c r="I8" s="41">
        <f t="shared" si="3"/>
        <v>17324.999999999993</v>
      </c>
      <c r="J8" s="41">
        <f t="shared" si="3"/>
        <v>17324.999999999993</v>
      </c>
      <c r="K8" s="41">
        <f t="shared" si="3"/>
        <v>17324.999999999993</v>
      </c>
      <c r="L8" s="41">
        <f t="shared" si="3"/>
        <v>17324.999999999993</v>
      </c>
      <c r="M8" s="41">
        <f t="shared" si="3"/>
        <v>17324.999999999993</v>
      </c>
      <c r="N8" s="41">
        <f t="shared" si="3"/>
        <v>17324.999999999993</v>
      </c>
      <c r="O8" s="41">
        <f t="shared" si="3"/>
        <v>17324.999999999993</v>
      </c>
    </row>
    <row r="9" spans="2:19" s="24" customForma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9" s="24" customFormat="1" ht="15.75" x14ac:dyDescent="0.2">
      <c r="B10" s="18" t="s">
        <v>4</v>
      </c>
      <c r="C10" s="18"/>
      <c r="D10" s="36">
        <f>D4</f>
        <v>45658</v>
      </c>
      <c r="E10" s="36">
        <f t="shared" ref="E10:O10" si="4">E4</f>
        <v>45689</v>
      </c>
      <c r="F10" s="36">
        <f t="shared" si="4"/>
        <v>45717</v>
      </c>
      <c r="G10" s="36">
        <f t="shared" si="4"/>
        <v>45748</v>
      </c>
      <c r="H10" s="36">
        <f t="shared" si="4"/>
        <v>45778</v>
      </c>
      <c r="I10" s="36">
        <f t="shared" si="4"/>
        <v>45809</v>
      </c>
      <c r="J10" s="36">
        <f t="shared" si="4"/>
        <v>45839</v>
      </c>
      <c r="K10" s="36">
        <f t="shared" si="4"/>
        <v>45870</v>
      </c>
      <c r="L10" s="36">
        <f t="shared" si="4"/>
        <v>45901</v>
      </c>
      <c r="M10" s="36">
        <f t="shared" si="4"/>
        <v>45931</v>
      </c>
      <c r="N10" s="36">
        <f t="shared" si="4"/>
        <v>45962</v>
      </c>
      <c r="O10" s="36">
        <f t="shared" si="4"/>
        <v>45992</v>
      </c>
      <c r="P10" s="9"/>
      <c r="Q10" s="45" t="s">
        <v>42</v>
      </c>
    </row>
    <row r="11" spans="2:19" x14ac:dyDescent="0.2">
      <c r="B11" s="11" t="s">
        <v>14</v>
      </c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46" t="s">
        <v>43</v>
      </c>
      <c r="R11" s="1"/>
      <c r="S11" s="1"/>
    </row>
    <row r="12" spans="2:19" s="24" customFormat="1" x14ac:dyDescent="0.2">
      <c r="C12" s="24" t="s">
        <v>31</v>
      </c>
      <c r="D12" s="25">
        <v>57766.666666666664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Q12" s="46" t="s">
        <v>44</v>
      </c>
      <c r="R12" s="2"/>
      <c r="S12" s="2"/>
    </row>
    <row r="13" spans="2:19" s="24" customFormat="1" x14ac:dyDescent="0.2">
      <c r="C13" s="24" t="s">
        <v>34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Q13" s="46"/>
    </row>
    <row r="14" spans="2:19" s="24" customFormat="1" x14ac:dyDescent="0.2">
      <c r="B14" s="11" t="s">
        <v>5</v>
      </c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Q14" s="46"/>
    </row>
    <row r="15" spans="2:19" s="24" customFormat="1" x14ac:dyDescent="0.2">
      <c r="B15" s="5"/>
      <c r="C15" s="11" t="s">
        <v>6</v>
      </c>
      <c r="D15" s="25">
        <v>-22000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2:19" s="24" customFormat="1" x14ac:dyDescent="0.2">
      <c r="B16" s="5"/>
      <c r="C16" s="11" t="s">
        <v>41</v>
      </c>
      <c r="D16" s="25">
        <v>-9333.3333333333339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7" s="24" customFormat="1" x14ac:dyDescent="0.2">
      <c r="B17" s="5"/>
      <c r="C17" s="11" t="s">
        <v>8</v>
      </c>
      <c r="D17" s="25">
        <v>-10250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7" s="24" customFormat="1" x14ac:dyDescent="0.2">
      <c r="B18" s="5"/>
      <c r="C18" s="11" t="s">
        <v>9</v>
      </c>
      <c r="D18" s="25">
        <v>-1125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7" s="24" customFormat="1" x14ac:dyDescent="0.2">
      <c r="B19" s="5"/>
      <c r="C19" s="11" t="s">
        <v>10</v>
      </c>
      <c r="D19" s="25">
        <v>-2733.3333333333335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7" s="24" customFormat="1" ht="15" x14ac:dyDescent="0.2">
      <c r="B20" s="19" t="s">
        <v>11</v>
      </c>
      <c r="C20" s="19"/>
      <c r="D20" s="37">
        <f t="shared" ref="D20:O20" si="5">SUM(D12:D19)</f>
        <v>12324.999999999995</v>
      </c>
      <c r="E20" s="37">
        <f t="shared" si="5"/>
        <v>0</v>
      </c>
      <c r="F20" s="37">
        <f t="shared" si="5"/>
        <v>0</v>
      </c>
      <c r="G20" s="37">
        <f t="shared" si="5"/>
        <v>0</v>
      </c>
      <c r="H20" s="37">
        <f t="shared" si="5"/>
        <v>0</v>
      </c>
      <c r="I20" s="37">
        <f t="shared" si="5"/>
        <v>0</v>
      </c>
      <c r="J20" s="37">
        <f t="shared" si="5"/>
        <v>0</v>
      </c>
      <c r="K20" s="37">
        <f t="shared" si="5"/>
        <v>0</v>
      </c>
      <c r="L20" s="37">
        <f t="shared" si="5"/>
        <v>0</v>
      </c>
      <c r="M20" s="37">
        <f t="shared" si="5"/>
        <v>0</v>
      </c>
      <c r="N20" s="37">
        <f t="shared" si="5"/>
        <v>0</v>
      </c>
      <c r="O20" s="37">
        <f t="shared" si="5"/>
        <v>0</v>
      </c>
    </row>
    <row r="21" spans="1:17" s="24" customForma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s="24" customFormat="1" ht="15.75" x14ac:dyDescent="0.2">
      <c r="A22" s="12" t="s">
        <v>12</v>
      </c>
      <c r="B22" s="18" t="s">
        <v>13</v>
      </c>
      <c r="C22" s="1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9"/>
    </row>
    <row r="23" spans="1:17" s="24" customFormat="1" x14ac:dyDescent="0.2">
      <c r="B23" s="11" t="s">
        <v>14</v>
      </c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7" s="24" customFormat="1" x14ac:dyDescent="0.2">
      <c r="B24" s="5"/>
      <c r="C24" s="11" t="s">
        <v>15</v>
      </c>
      <c r="D24" s="25">
        <v>2800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7" s="24" customFormat="1" x14ac:dyDescent="0.2">
      <c r="B25" s="5"/>
      <c r="C25" s="11" t="s">
        <v>16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7" s="24" customFormat="1" x14ac:dyDescent="0.2">
      <c r="B26" s="5"/>
      <c r="C26" s="11" t="s">
        <v>17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7" s="24" customFormat="1" x14ac:dyDescent="0.2">
      <c r="B27" s="11" t="s">
        <v>5</v>
      </c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7" s="24" customFormat="1" x14ac:dyDescent="0.2">
      <c r="B28" s="5"/>
      <c r="C28" s="11" t="s">
        <v>18</v>
      </c>
      <c r="D28" s="25">
        <v>-6250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3"/>
    </row>
    <row r="29" spans="1:17" s="24" customFormat="1" x14ac:dyDescent="0.2">
      <c r="B29" s="5"/>
      <c r="C29" s="11" t="s">
        <v>19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33"/>
    </row>
    <row r="30" spans="1:17" s="24" customFormat="1" x14ac:dyDescent="0.2">
      <c r="B30" s="5"/>
      <c r="C30" s="11" t="s">
        <v>20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33"/>
    </row>
    <row r="31" spans="1:17" s="24" customFormat="1" ht="15" x14ac:dyDescent="0.2">
      <c r="B31" s="20" t="s">
        <v>21</v>
      </c>
      <c r="C31" s="20"/>
      <c r="D31" s="37">
        <f t="shared" ref="D31:O31" si="6">SUM(D23:D30)</f>
        <v>-3450</v>
      </c>
      <c r="E31" s="37">
        <f t="shared" si="6"/>
        <v>0</v>
      </c>
      <c r="F31" s="37">
        <f t="shared" si="6"/>
        <v>0</v>
      </c>
      <c r="G31" s="37">
        <f t="shared" si="6"/>
        <v>0</v>
      </c>
      <c r="H31" s="37">
        <f t="shared" si="6"/>
        <v>0</v>
      </c>
      <c r="I31" s="37">
        <f t="shared" si="6"/>
        <v>0</v>
      </c>
      <c r="J31" s="37">
        <f t="shared" si="6"/>
        <v>0</v>
      </c>
      <c r="K31" s="37">
        <f t="shared" si="6"/>
        <v>0</v>
      </c>
      <c r="L31" s="37">
        <f t="shared" si="6"/>
        <v>0</v>
      </c>
      <c r="M31" s="37">
        <f t="shared" si="6"/>
        <v>0</v>
      </c>
      <c r="N31" s="37">
        <f t="shared" si="6"/>
        <v>0</v>
      </c>
      <c r="O31" s="37">
        <f t="shared" si="6"/>
        <v>0</v>
      </c>
    </row>
    <row r="32" spans="1:17" s="24" customFormat="1" x14ac:dyDescent="0.2">
      <c r="B32" s="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7" s="24" customFormat="1" ht="15.75" x14ac:dyDescent="0.2">
      <c r="B33" s="18" t="s">
        <v>22</v>
      </c>
      <c r="C33" s="1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  <c r="Q33" s="9"/>
    </row>
    <row r="34" spans="2:17" s="24" customFormat="1" x14ac:dyDescent="0.2">
      <c r="B34" s="11" t="s">
        <v>14</v>
      </c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7" s="24" customFormat="1" x14ac:dyDescent="0.2">
      <c r="B35" s="5"/>
      <c r="C35" s="11" t="s">
        <v>23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7" s="24" customFormat="1" x14ac:dyDescent="0.2">
      <c r="B36" s="5"/>
      <c r="C36" s="11" t="s">
        <v>24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7" s="24" customFormat="1" x14ac:dyDescent="0.2">
      <c r="B37" s="11" t="s">
        <v>5</v>
      </c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7" s="24" customFormat="1" x14ac:dyDescent="0.2">
      <c r="B38" s="5"/>
      <c r="C38" s="11" t="s">
        <v>25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2:17" s="24" customFormat="1" x14ac:dyDescent="0.2">
      <c r="B39" s="5"/>
      <c r="C39" s="11" t="s">
        <v>26</v>
      </c>
      <c r="D39" s="25">
        <v>-2833.3333333333335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2:17" s="24" customFormat="1" x14ac:dyDescent="0.2">
      <c r="B40" s="5"/>
      <c r="C40" s="11" t="s">
        <v>27</v>
      </c>
      <c r="D40" s="25">
        <v>-4416.666666666667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7" s="24" customFormat="1" ht="15" x14ac:dyDescent="0.2">
      <c r="B41" s="20" t="s">
        <v>28</v>
      </c>
      <c r="C41" s="20"/>
      <c r="D41" s="37">
        <f t="shared" ref="D41:O41" si="7">SUM(D34:D40)</f>
        <v>-7250</v>
      </c>
      <c r="E41" s="37">
        <f t="shared" si="7"/>
        <v>0</v>
      </c>
      <c r="F41" s="37">
        <f t="shared" si="7"/>
        <v>0</v>
      </c>
      <c r="G41" s="37">
        <f t="shared" si="7"/>
        <v>0</v>
      </c>
      <c r="H41" s="37">
        <f t="shared" si="7"/>
        <v>0</v>
      </c>
      <c r="I41" s="37">
        <f t="shared" si="7"/>
        <v>0</v>
      </c>
      <c r="J41" s="37">
        <f t="shared" si="7"/>
        <v>0</v>
      </c>
      <c r="K41" s="37">
        <f t="shared" si="7"/>
        <v>0</v>
      </c>
      <c r="L41" s="37">
        <f t="shared" si="7"/>
        <v>0</v>
      </c>
      <c r="M41" s="37">
        <f t="shared" si="7"/>
        <v>0</v>
      </c>
      <c r="N41" s="37">
        <f t="shared" si="7"/>
        <v>0</v>
      </c>
      <c r="O41" s="37">
        <f t="shared" si="7"/>
        <v>0</v>
      </c>
    </row>
    <row r="42" spans="2:17" s="24" customFormat="1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7" s="24" customFormat="1" ht="15.75" thickBot="1" x14ac:dyDescent="0.25">
      <c r="B43" s="21" t="s">
        <v>35</v>
      </c>
      <c r="C43" s="21"/>
      <c r="D43" s="38">
        <f t="shared" ref="D43:O43" si="8">D20+D31+D41</f>
        <v>1624.9999999999945</v>
      </c>
      <c r="E43" s="38">
        <f t="shared" si="8"/>
        <v>0</v>
      </c>
      <c r="F43" s="38">
        <f t="shared" si="8"/>
        <v>0</v>
      </c>
      <c r="G43" s="38">
        <f t="shared" si="8"/>
        <v>0</v>
      </c>
      <c r="H43" s="38">
        <f t="shared" si="8"/>
        <v>0</v>
      </c>
      <c r="I43" s="38">
        <f t="shared" si="8"/>
        <v>0</v>
      </c>
      <c r="J43" s="38">
        <f t="shared" si="8"/>
        <v>0</v>
      </c>
      <c r="K43" s="38">
        <f t="shared" si="8"/>
        <v>0</v>
      </c>
      <c r="L43" s="38">
        <f t="shared" si="8"/>
        <v>0</v>
      </c>
      <c r="M43" s="38">
        <f t="shared" si="8"/>
        <v>0</v>
      </c>
      <c r="N43" s="38">
        <f t="shared" si="8"/>
        <v>0</v>
      </c>
      <c r="O43" s="38">
        <f t="shared" si="8"/>
        <v>0</v>
      </c>
    </row>
    <row r="44" spans="2:17" s="24" customFormat="1" ht="13.5" thickTop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7" s="24" customFormat="1" x14ac:dyDescent="0.2">
      <c r="B45" s="16"/>
      <c r="C45" s="5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</sheetData>
  <printOptions horizontalCentered="1"/>
  <pageMargins left="0.35" right="0.35" top="0.5" bottom="0.5" header="0.5" footer="0.25"/>
  <pageSetup scale="82" fitToHeight="0" orientation="landscape" r:id="rId1"/>
  <headerFooter alignWithMargins="0"/>
  <ignoredErrors>
    <ignoredError sqref="E4:O4 E7:O8 F5:O6 E5:E6 D5:D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CashFlowStatement</vt:lpstr>
      <vt:lpstr>3YearCashFlow</vt:lpstr>
      <vt:lpstr>12MonthCashFlow</vt:lpstr>
      <vt:lpstr>'12MonthCashFlow'!Zone_d_impression</vt:lpstr>
      <vt:lpstr>'3YearCashFlow'!Zone_d_impression</vt:lpstr>
      <vt:lpstr>CashFlowStatement!Zone_d_impression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Statement</dc:title>
  <dc:creator>Vertex42.com</dc:creator>
  <dc:description>(c) 2008-2020 Vertex42 LLC. All Rights Reserved.</dc:description>
  <cp:lastModifiedBy>Admin</cp:lastModifiedBy>
  <cp:lastPrinted>2014-04-11T21:36:32Z</cp:lastPrinted>
  <dcterms:created xsi:type="dcterms:W3CDTF">2011-05-30T15:09:20Z</dcterms:created>
  <dcterms:modified xsi:type="dcterms:W3CDTF">2025-10-06T21:01:39Z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1.3.2</vt:lpwstr>
  </property>
  <property fmtid="{D5CDD505-2E9C-101B-9397-08002B2CF9AE}" pid="4" name="Source">
    <vt:lpwstr>https://www.vertex42.com/ExcelTemplates/cash-flow-statement.html</vt:lpwstr>
  </property>
</Properties>
</file>