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C:\Users\Admin\Desktop\"/>
    </mc:Choice>
  </mc:AlternateContent>
  <bookViews>
    <workbookView xWindow="0" yWindow="0" windowWidth="20490" windowHeight="7620" tabRatio="500" activeTab="1"/>
  </bookViews>
  <sheets>
    <sheet name="Checklist" sheetId="6" r:id="rId1"/>
    <sheet name="Pivot Table" sheetId="7" r:id="rId2"/>
    <sheet name="Sales Funnel" sheetId="1" r:id="rId3"/>
    <sheet name="Settings &amp; Instructions" sheetId="2" r:id="rId4"/>
  </sheets>
  <definedNames>
    <definedName name="_xlnm._FilterDatabase" localSheetId="2" hidden="1">'Sales Funnel'!$A$3:$M$3</definedName>
    <definedName name="Closingpercentage">OFFSET(#REF!,0,0,74-COUNTIF(#REF!,""),1)</definedName>
    <definedName name="Expected">OFFSET(#REF!,0,0,73-COUNTIF(#REF!,""),1)</definedName>
    <definedName name="Stages">'Settings &amp; Instructions'!$A$17:$A$21</definedName>
    <definedName name="Stages2">OFFSET('Settings &amp; Instructions'!$A$17,0,0,COUNTA('Settings &amp; Instructions'!$A$17:$A$89),1)</definedName>
    <definedName name="Targets">OFFSET(#REF!,0,0,73-COUNTIF(#REF!,""),1)</definedName>
    <definedName name="Teammembers">OFFSET(#REF!,0,0,73-COUNTIF(#REF!,""),1)</definedName>
    <definedName name="Won">OFFSET(#REF!,0,0,73-COUNTIF(#REF!,""),1)</definedName>
  </definedNames>
  <calcPr calcId="162913" concurrentCalc="0"/>
  <pivotCaches>
    <pivotCache cacheId="3"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7" i="1" l="1"/>
  <c r="G7" i="1"/>
  <c r="F22" i="1"/>
  <c r="G22" i="1"/>
  <c r="F16" i="1"/>
  <c r="G16" i="1"/>
  <c r="F19" i="1"/>
  <c r="G19" i="1"/>
  <c r="F23" i="1"/>
  <c r="G23" i="1"/>
  <c r="F9" i="1"/>
  <c r="G9" i="1"/>
  <c r="F15" i="1"/>
  <c r="G15" i="1"/>
  <c r="F17" i="1"/>
  <c r="G17" i="1"/>
  <c r="F8" i="1"/>
  <c r="G8" i="1"/>
  <c r="F21" i="1"/>
  <c r="G21" i="1"/>
  <c r="F12" i="1"/>
  <c r="G12" i="1"/>
  <c r="F14" i="1"/>
  <c r="G14" i="1"/>
  <c r="F18" i="1"/>
  <c r="G18" i="1"/>
  <c r="F24" i="1"/>
  <c r="G24" i="1"/>
  <c r="F5" i="1"/>
  <c r="G5" i="1"/>
  <c r="F11" i="1"/>
  <c r="G11" i="1"/>
  <c r="F10" i="1"/>
  <c r="G10" i="1"/>
  <c r="F6" i="1"/>
  <c r="G6" i="1"/>
  <c r="F13" i="1"/>
  <c r="G13" i="1"/>
  <c r="F20" i="1"/>
  <c r="G20" i="1"/>
  <c r="F25" i="1"/>
  <c r="G25" i="1"/>
  <c r="F26" i="1"/>
  <c r="G26" i="1"/>
  <c r="F27" i="1"/>
  <c r="G27"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F72" i="1"/>
  <c r="G72" i="1"/>
  <c r="F73" i="1"/>
  <c r="G73" i="1"/>
  <c r="F74" i="1"/>
  <c r="G74" i="1"/>
  <c r="F75" i="1"/>
  <c r="G75" i="1"/>
  <c r="F76" i="1"/>
  <c r="G76" i="1"/>
  <c r="F77" i="1"/>
  <c r="G77" i="1"/>
  <c r="F78" i="1"/>
  <c r="G78" i="1"/>
  <c r="F79" i="1"/>
  <c r="G79" i="1"/>
  <c r="F80" i="1"/>
  <c r="G80" i="1"/>
  <c r="F81" i="1"/>
  <c r="G81" i="1"/>
  <c r="F82" i="1"/>
  <c r="G82" i="1"/>
  <c r="F83" i="1"/>
  <c r="G83" i="1"/>
  <c r="F84" i="1"/>
  <c r="G84" i="1"/>
  <c r="F85" i="1"/>
  <c r="G85" i="1"/>
  <c r="F86" i="1"/>
  <c r="G86" i="1"/>
  <c r="F87" i="1"/>
  <c r="G87" i="1"/>
  <c r="F88" i="1"/>
  <c r="G88" i="1"/>
  <c r="F89" i="1"/>
  <c r="G89" i="1"/>
  <c r="F90" i="1"/>
  <c r="G90" i="1"/>
  <c r="F91" i="1"/>
  <c r="G91" i="1"/>
  <c r="F92" i="1"/>
  <c r="G92" i="1"/>
  <c r="F93" i="1"/>
  <c r="G93" i="1"/>
  <c r="F94" i="1"/>
  <c r="G94" i="1"/>
  <c r="F95" i="1"/>
  <c r="G95" i="1"/>
  <c r="F96" i="1"/>
  <c r="G96" i="1"/>
  <c r="F97" i="1"/>
  <c r="G97" i="1"/>
  <c r="F98" i="1"/>
  <c r="G98" i="1"/>
  <c r="F99" i="1"/>
  <c r="G99" i="1"/>
  <c r="G4" i="1"/>
  <c r="F100" i="1"/>
  <c r="G100" i="1"/>
  <c r="F101" i="1"/>
  <c r="G101" i="1"/>
  <c r="F102" i="1"/>
  <c r="G102" i="1"/>
  <c r="F103" i="1"/>
  <c r="G103" i="1"/>
  <c r="F104" i="1"/>
  <c r="G104" i="1"/>
  <c r="F105" i="1"/>
  <c r="G105" i="1"/>
  <c r="F106" i="1"/>
  <c r="G106" i="1"/>
  <c r="F107" i="1"/>
  <c r="G107" i="1"/>
  <c r="F108" i="1"/>
  <c r="G108" i="1"/>
  <c r="F109" i="1"/>
  <c r="G109" i="1"/>
  <c r="F110" i="1"/>
  <c r="G110" i="1"/>
  <c r="F111" i="1"/>
  <c r="G111" i="1"/>
  <c r="F112" i="1"/>
  <c r="G112" i="1"/>
  <c r="F113" i="1"/>
  <c r="G113" i="1"/>
  <c r="F114" i="1"/>
  <c r="G114" i="1"/>
  <c r="F115" i="1"/>
  <c r="G115" i="1"/>
  <c r="F116" i="1"/>
  <c r="G116" i="1"/>
  <c r="F117" i="1"/>
  <c r="G117" i="1"/>
  <c r="F118" i="1"/>
  <c r="G118" i="1"/>
  <c r="F119" i="1"/>
  <c r="G119" i="1"/>
  <c r="F120" i="1"/>
  <c r="G120" i="1"/>
  <c r="F121" i="1"/>
  <c r="G121" i="1"/>
  <c r="F122" i="1"/>
  <c r="G122" i="1"/>
  <c r="F123" i="1"/>
  <c r="G123" i="1"/>
  <c r="F124" i="1"/>
  <c r="G124" i="1"/>
  <c r="F125" i="1"/>
  <c r="G125" i="1"/>
  <c r="F126" i="1"/>
  <c r="G126" i="1"/>
  <c r="F127" i="1"/>
  <c r="G127" i="1"/>
  <c r="F128" i="1"/>
  <c r="G128" i="1"/>
  <c r="F129" i="1"/>
  <c r="G129" i="1"/>
  <c r="F130" i="1"/>
  <c r="G130" i="1"/>
  <c r="F131" i="1"/>
  <c r="G131" i="1"/>
  <c r="F132" i="1"/>
  <c r="G132" i="1"/>
  <c r="F133" i="1"/>
  <c r="G133" i="1"/>
  <c r="F134" i="1"/>
  <c r="G134" i="1"/>
  <c r="F135" i="1"/>
  <c r="G135" i="1"/>
  <c r="F136" i="1"/>
  <c r="G136" i="1"/>
  <c r="F137" i="1"/>
  <c r="G137" i="1"/>
  <c r="F138" i="1"/>
  <c r="G138" i="1"/>
  <c r="F139" i="1"/>
  <c r="G139" i="1"/>
  <c r="F140" i="1"/>
  <c r="G140" i="1"/>
  <c r="F141" i="1"/>
  <c r="G141" i="1"/>
  <c r="F142" i="1"/>
  <c r="G142" i="1"/>
  <c r="F143" i="1"/>
  <c r="G143" i="1"/>
  <c r="F144" i="1"/>
  <c r="G144" i="1"/>
  <c r="F145" i="1"/>
  <c r="G145" i="1"/>
  <c r="F146" i="1"/>
  <c r="G146" i="1"/>
  <c r="F147" i="1"/>
  <c r="G147" i="1"/>
  <c r="F148" i="1"/>
  <c r="G148" i="1"/>
  <c r="F149" i="1"/>
  <c r="G149" i="1"/>
  <c r="F150" i="1"/>
  <c r="G150" i="1"/>
  <c r="F151" i="1"/>
  <c r="G151" i="1"/>
  <c r="F152" i="1"/>
  <c r="G152" i="1"/>
  <c r="F153" i="1"/>
  <c r="G153" i="1"/>
  <c r="F154" i="1"/>
  <c r="G154" i="1"/>
  <c r="F155" i="1"/>
  <c r="G155" i="1"/>
  <c r="F156" i="1"/>
  <c r="G156" i="1"/>
  <c r="F157" i="1"/>
  <c r="G157" i="1"/>
  <c r="F158" i="1"/>
  <c r="G158" i="1"/>
  <c r="F159" i="1"/>
  <c r="G159" i="1"/>
  <c r="F160" i="1"/>
  <c r="G160"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F176" i="1"/>
  <c r="G176" i="1"/>
  <c r="F177" i="1"/>
  <c r="G177" i="1"/>
  <c r="F178" i="1"/>
  <c r="G178" i="1"/>
  <c r="F179" i="1"/>
  <c r="G179" i="1"/>
  <c r="F180" i="1"/>
  <c r="G180" i="1"/>
  <c r="F181" i="1"/>
  <c r="G181" i="1"/>
  <c r="F182" i="1"/>
  <c r="G182" i="1"/>
  <c r="F183" i="1"/>
  <c r="G183" i="1"/>
  <c r="F184" i="1"/>
  <c r="G184" i="1"/>
  <c r="F185" i="1"/>
  <c r="G185" i="1"/>
  <c r="F186" i="1"/>
  <c r="G186" i="1"/>
  <c r="F187" i="1"/>
  <c r="G187" i="1"/>
  <c r="F188" i="1"/>
  <c r="G188" i="1"/>
  <c r="F189" i="1"/>
  <c r="G189" i="1"/>
  <c r="F190" i="1"/>
  <c r="G190" i="1"/>
  <c r="F191" i="1"/>
  <c r="G191" i="1"/>
  <c r="F192" i="1"/>
  <c r="G192" i="1"/>
  <c r="F193" i="1"/>
  <c r="G193" i="1"/>
  <c r="F194" i="1"/>
  <c r="G194" i="1"/>
  <c r="F195" i="1"/>
  <c r="G195" i="1"/>
  <c r="F196" i="1"/>
  <c r="G196" i="1"/>
  <c r="F197" i="1"/>
  <c r="G197" i="1"/>
  <c r="F198" i="1"/>
  <c r="G198" i="1"/>
  <c r="F199" i="1"/>
  <c r="G199" i="1"/>
  <c r="F200" i="1"/>
  <c r="G200" i="1"/>
  <c r="F201" i="1"/>
  <c r="G201" i="1"/>
  <c r="F202" i="1"/>
  <c r="G202" i="1"/>
  <c r="F203" i="1"/>
  <c r="G203" i="1"/>
  <c r="F204" i="1"/>
  <c r="G204" i="1"/>
  <c r="F205" i="1"/>
  <c r="G205" i="1"/>
  <c r="F206" i="1"/>
  <c r="G206" i="1"/>
  <c r="F207" i="1"/>
  <c r="G207" i="1"/>
  <c r="F208" i="1"/>
  <c r="G208" i="1"/>
  <c r="F209" i="1"/>
  <c r="G209" i="1"/>
  <c r="F210" i="1"/>
  <c r="G210" i="1"/>
  <c r="F211" i="1"/>
  <c r="G211" i="1"/>
  <c r="F212" i="1"/>
  <c r="G212" i="1"/>
  <c r="F213" i="1"/>
  <c r="G213" i="1"/>
  <c r="F214" i="1"/>
  <c r="G214" i="1"/>
  <c r="F215" i="1"/>
  <c r="G215" i="1"/>
  <c r="F216" i="1"/>
  <c r="G216" i="1"/>
  <c r="F217" i="1"/>
  <c r="G217" i="1"/>
  <c r="F218" i="1"/>
  <c r="G218" i="1"/>
  <c r="F219" i="1"/>
  <c r="G219" i="1"/>
  <c r="F220" i="1"/>
  <c r="G220" i="1"/>
  <c r="F221" i="1"/>
  <c r="G221" i="1"/>
  <c r="F222" i="1"/>
  <c r="G222" i="1"/>
  <c r="F223" i="1"/>
  <c r="G223" i="1"/>
  <c r="F224" i="1"/>
  <c r="G224" i="1"/>
  <c r="F225" i="1"/>
  <c r="G225" i="1"/>
  <c r="F226" i="1"/>
  <c r="G226" i="1"/>
  <c r="F227" i="1"/>
  <c r="G227" i="1"/>
  <c r="F228" i="1"/>
  <c r="G228" i="1"/>
  <c r="F229" i="1"/>
  <c r="G229" i="1"/>
  <c r="F230" i="1"/>
  <c r="G230" i="1"/>
  <c r="F231" i="1"/>
  <c r="G231" i="1"/>
  <c r="F232" i="1"/>
  <c r="G232" i="1"/>
  <c r="F233" i="1"/>
  <c r="G233" i="1"/>
  <c r="F234" i="1"/>
  <c r="G234" i="1"/>
  <c r="F235" i="1"/>
  <c r="G235" i="1"/>
  <c r="F236" i="1"/>
  <c r="G236" i="1"/>
  <c r="F237" i="1"/>
  <c r="G237" i="1"/>
  <c r="F238" i="1"/>
  <c r="G238" i="1"/>
  <c r="F239" i="1"/>
  <c r="G239" i="1"/>
  <c r="F240" i="1"/>
  <c r="G240" i="1"/>
  <c r="F241" i="1"/>
  <c r="G241" i="1"/>
  <c r="F242" i="1"/>
  <c r="G242" i="1"/>
  <c r="F243" i="1"/>
  <c r="G243" i="1"/>
  <c r="F244" i="1"/>
  <c r="G244" i="1"/>
  <c r="F245" i="1"/>
  <c r="G245" i="1"/>
  <c r="F246" i="1"/>
  <c r="G246" i="1"/>
  <c r="F247" i="1"/>
  <c r="G247" i="1"/>
  <c r="F248" i="1"/>
  <c r="G248" i="1"/>
  <c r="F249" i="1"/>
  <c r="G249" i="1"/>
  <c r="F28" i="1"/>
  <c r="K28" i="1"/>
  <c r="K30" i="1"/>
  <c r="K26" i="1"/>
  <c r="K27" i="1"/>
  <c r="K29"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 i="1"/>
  <c r="H17" i="2"/>
  <c r="E4" i="1"/>
  <c r="K22" i="1"/>
  <c r="K23" i="1"/>
  <c r="K24" i="1"/>
  <c r="K21" i="1"/>
  <c r="K6" i="1"/>
  <c r="K7" i="1"/>
  <c r="K8" i="1"/>
  <c r="K9" i="1"/>
  <c r="K10" i="1"/>
  <c r="K11" i="1"/>
  <c r="K12" i="1"/>
  <c r="K13" i="1"/>
  <c r="K14" i="1"/>
  <c r="K15" i="1"/>
  <c r="K16" i="1"/>
  <c r="K17" i="1"/>
  <c r="K18" i="1"/>
  <c r="K19" i="1"/>
  <c r="K20" i="1"/>
  <c r="K5" i="1"/>
</calcChain>
</file>

<file path=xl/comments1.xml><?xml version="1.0" encoding="utf-8"?>
<comments xmlns="http://schemas.openxmlformats.org/spreadsheetml/2006/main">
  <authors>
    <author>Keri Byrne</author>
  </authors>
  <commentList>
    <comment ref="D3" authorId="0" shapeId="0">
      <text>
        <r>
          <rPr>
            <b/>
            <sz val="9"/>
            <color rgb="FF354157"/>
            <rFont val="Calibri"/>
          </rPr>
          <t xml:space="preserve">Click on the up &amp; down arrow icon to the right of the cell to select the stage you want to move the opportunity to.
Add/remove stages in the 'Settings &amp; Instructions' sheet.
</t>
        </r>
      </text>
    </comment>
    <comment ref="F3" authorId="0" shapeId="0">
      <text>
        <r>
          <rPr>
            <b/>
            <sz val="9"/>
            <color theme="7" tint="-0.249977111117893"/>
            <rFont val="Calibri"/>
          </rPr>
          <t>IMPORTANT: edit stage probability in the 'Settings &amp; Instruction' sheet. Editing it here will remove the complex formula that automatically updates expected revenue and insights.</t>
        </r>
        <r>
          <rPr>
            <b/>
            <sz val="9"/>
            <color rgb="FF354157"/>
            <rFont val="Calibri"/>
          </rPr>
          <t xml:space="preserve">
The probability is the likelihood that you will win a deal from this stage of your sales process.</t>
        </r>
      </text>
    </comment>
    <comment ref="G3" authorId="0" shapeId="0">
      <text>
        <r>
          <rPr>
            <b/>
            <sz val="9"/>
            <color theme="7" tint="-0.249977111117893"/>
            <rFont val="Calibri"/>
          </rPr>
          <t>IMPORTANT: This is calculated automatically. Editing it here will remove the complex formula that automatically updates the insights.</t>
        </r>
        <r>
          <rPr>
            <b/>
            <sz val="9"/>
            <color rgb="FF354157"/>
            <rFont val="Calibri"/>
          </rPr>
          <t xml:space="preserve">
Expected revenue takes the value of the opportunity and multiplies it by the % probability of the stage it's in.</t>
        </r>
      </text>
    </comment>
    <comment ref="H3" authorId="0" shapeId="0">
      <text>
        <r>
          <rPr>
            <b/>
            <sz val="9"/>
            <color theme="3"/>
            <rFont val="Calibri"/>
          </rPr>
          <t>This is used to calculate your average sales cycle ('Insights' sheet) and the automatic follow up reminder (highlighted red cells in the 'Last interacted on' column to the right).
More info on this in the 'Insights' and 'Settings &amp; Instructions' sheets.</t>
        </r>
        <r>
          <rPr>
            <sz val="9"/>
            <color theme="3"/>
            <rFont val="Calibri"/>
          </rPr>
          <t xml:space="preserve">
</t>
        </r>
      </text>
    </comment>
    <comment ref="I3" authorId="0" shapeId="0">
      <text>
        <r>
          <rPr>
            <b/>
            <sz val="9"/>
            <color theme="3"/>
            <rFont val="Calibri"/>
          </rPr>
          <t>If cells are highlighted in red, this means the date you expected to close these deal by has passed.</t>
        </r>
        <r>
          <rPr>
            <sz val="9"/>
            <color indexed="81"/>
            <rFont val="Calibri"/>
            <family val="2"/>
          </rPr>
          <t xml:space="preserve">
</t>
        </r>
      </text>
    </comment>
    <comment ref="J3" authorId="0" shapeId="0">
      <text>
        <r>
          <rPr>
            <b/>
            <sz val="9"/>
            <color rgb="FF354157"/>
            <rFont val="Calibri"/>
          </rPr>
          <t>Click the up &amp; down arrow to the right of the cell to assign a team member to the opportunity. 
Add/remove team members in the 'Settings &amp; Instructions' sheet.</t>
        </r>
      </text>
    </comment>
    <comment ref="K3" authorId="0" shapeId="0">
      <text>
        <r>
          <rPr>
            <b/>
            <sz val="9"/>
            <color rgb="FF354157"/>
            <rFont val="Calibri"/>
          </rPr>
          <t>The progress bar grows as an opportunity moves to stages with higher probabilty % (likelihood of winning).</t>
        </r>
      </text>
    </comment>
    <comment ref="L3" authorId="0" shapeId="0">
      <text>
        <r>
          <rPr>
            <b/>
            <sz val="9"/>
            <color theme="3"/>
            <rFont val="Calibri"/>
          </rPr>
          <t>Cells highlighted in red mean you haven't been in contact with this lead for 7 days (by default).
You can change the number of days after which you're reminded to follow up in the 'Settings &amp; Instructions' sheet.</t>
        </r>
        <r>
          <rPr>
            <sz val="9"/>
            <color indexed="81"/>
            <rFont val="Calibri"/>
            <family val="2"/>
          </rPr>
          <t xml:space="preserve">
</t>
        </r>
      </text>
    </comment>
  </commentList>
</comments>
</file>

<file path=xl/sharedStrings.xml><?xml version="1.0" encoding="utf-8"?>
<sst xmlns="http://schemas.openxmlformats.org/spreadsheetml/2006/main" count="272" uniqueCount="141">
  <si>
    <t>Contact Name</t>
  </si>
  <si>
    <t>Probability</t>
  </si>
  <si>
    <t>Company A</t>
  </si>
  <si>
    <t>Get in touch</t>
  </si>
  <si>
    <t>Company B</t>
  </si>
  <si>
    <t>Contacted</t>
  </si>
  <si>
    <t>Follow-up</t>
  </si>
  <si>
    <t>Company C</t>
  </si>
  <si>
    <t>Discuss proposal</t>
  </si>
  <si>
    <t>Company D</t>
  </si>
  <si>
    <t>Send contract for signing</t>
  </si>
  <si>
    <t>Expected 
Close Date</t>
  </si>
  <si>
    <t>GRAND TOTAL</t>
  </si>
  <si>
    <t>Luke Skywalker</t>
  </si>
  <si>
    <t>Michael Jordan</t>
  </si>
  <si>
    <t>Jon Snow</t>
  </si>
  <si>
    <t>Sherlock Holmes</t>
  </si>
  <si>
    <t>Jordan Belfort</t>
  </si>
  <si>
    <t>Leonardo Di Caprio</t>
  </si>
  <si>
    <t>Rachel Green</t>
  </si>
  <si>
    <t>Ivanka Trump</t>
  </si>
  <si>
    <t>Oprah Winfrey</t>
  </si>
  <si>
    <t>Marylin Monroe</t>
  </si>
  <si>
    <t>Michelle Obama</t>
  </si>
  <si>
    <t>Daenarys Targaryen</t>
  </si>
  <si>
    <t>Thomas</t>
  </si>
  <si>
    <t>Harry Potter</t>
  </si>
  <si>
    <t>Laura</t>
  </si>
  <si>
    <t>Michael</t>
  </si>
  <si>
    <t>Donna</t>
  </si>
  <si>
    <t>Harvey Specter</t>
  </si>
  <si>
    <t>Team member</t>
  </si>
  <si>
    <t>Lead</t>
  </si>
  <si>
    <t>Won</t>
  </si>
  <si>
    <t>Beyoncé Knowles</t>
  </si>
  <si>
    <t>Company F</t>
  </si>
  <si>
    <t>Company G</t>
  </si>
  <si>
    <t>Company H</t>
  </si>
  <si>
    <t>Company I</t>
  </si>
  <si>
    <t>Company J</t>
  </si>
  <si>
    <t>Company K</t>
  </si>
  <si>
    <t>Company L</t>
  </si>
  <si>
    <t>Company M</t>
  </si>
  <si>
    <t>Company N</t>
  </si>
  <si>
    <t>Company O</t>
  </si>
  <si>
    <t>Company P</t>
  </si>
  <si>
    <t>Company Q</t>
  </si>
  <si>
    <t>Katniss Everdeen</t>
  </si>
  <si>
    <t>Qualified</t>
  </si>
  <si>
    <t>Proposal made</t>
  </si>
  <si>
    <t>Lost</t>
  </si>
  <si>
    <t>You can add stages, change stage names, and adapt probabilities.</t>
  </si>
  <si>
    <t>This is the probability that an opportunity in this stage will make it to "Won".</t>
  </si>
  <si>
    <t>Company Name</t>
  </si>
  <si>
    <t>Expected Revenue</t>
  </si>
  <si>
    <t>Value</t>
  </si>
  <si>
    <t>Stage</t>
  </si>
  <si>
    <t>Next Step</t>
  </si>
  <si>
    <t>Settings: Customize the sales stages in your pipeline</t>
  </si>
  <si>
    <t>Contact Email</t>
  </si>
  <si>
    <t>luke@companya.com</t>
  </si>
  <si>
    <t>Fridge</t>
  </si>
  <si>
    <t>Company R</t>
  </si>
  <si>
    <t>Brad Pitt</t>
  </si>
  <si>
    <t>Retarget later</t>
  </si>
  <si>
    <t>Progress to Won</t>
  </si>
  <si>
    <t>Stage name</t>
  </si>
  <si>
    <t>Sales rep</t>
  </si>
  <si>
    <t>Send onboarding material</t>
  </si>
  <si>
    <t>Company S</t>
  </si>
  <si>
    <t>Company T</t>
  </si>
  <si>
    <t>Company U</t>
  </si>
  <si>
    <t>Last interacted on</t>
  </si>
  <si>
    <t>These targets are used in the 'Insights' sheet to calculate</t>
  </si>
  <si>
    <t>Once you've set your targets, head back to the 'Checklist' sheet.</t>
  </si>
  <si>
    <t>Settings: Set yearly targets for your teammates</t>
  </si>
  <si>
    <t>Use this checklist to help you get started.</t>
  </si>
  <si>
    <t>Step 1: Define your stages</t>
  </si>
  <si>
    <t>Check up on all the deals in your pipeline and identify the ones that hold up the pack.</t>
  </si>
  <si>
    <t xml:space="preserve">You can also add other data: size of the deal, expected closing date and sales rep working on the deal. </t>
  </si>
  <si>
    <t>Feel free to add/remove columns from the 'Sales Funnel' sheet.</t>
  </si>
  <si>
    <t>You don’t have to get rid of them. Instead, put them in an alternative funnel or create a 'fridge' stage, to follow up on later.</t>
  </si>
  <si>
    <t>Team target</t>
  </si>
  <si>
    <t>Creation date</t>
  </si>
  <si>
    <t>-</t>
  </si>
  <si>
    <t>Ron Weasley</t>
  </si>
  <si>
    <t>Reese Witherspoon</t>
  </si>
  <si>
    <t>Will Ferrell</t>
  </si>
  <si>
    <t>Settings: Follow up reminder</t>
  </si>
  <si>
    <t>Days</t>
  </si>
  <si>
    <t xml:space="preserve">This will break the insights calculations. </t>
  </si>
  <si>
    <t>PIPELINE</t>
  </si>
  <si>
    <t>FOLLOW UP</t>
  </si>
  <si>
    <t>TARGETS</t>
  </si>
  <si>
    <t>to follow up with a lead.</t>
  </si>
  <si>
    <t>Set the number of days after which you want to be reminded</t>
  </si>
  <si>
    <t>The cells in the tables below are used to update other sheets automatically.</t>
  </si>
  <si>
    <t xml:space="preserve">Sales Funnel' sheet will turn red, reminding you to follow up. </t>
  </si>
  <si>
    <t>Add stages &amp; set probabilities here</t>
  </si>
  <si>
    <t>Add sales reps &amp; set targets here</t>
  </si>
  <si>
    <t>After 10 days (default), the 'Last interacted on' cells in the</t>
  </si>
  <si>
    <t>Follow your progress in the insights dashboard.</t>
  </si>
  <si>
    <t>The insights are calculated automatically for you based on your other sheets.</t>
  </si>
  <si>
    <t>Click the red corners of tables/graphs to find out where they're calculated from.</t>
  </si>
  <si>
    <t xml:space="preserve">Don't change the name of 'Won' and 'Lost' stages. </t>
  </si>
  <si>
    <t>Add each step (stage) of your sales process under the 'Stage name' column.</t>
  </si>
  <si>
    <t>In the 'Settings &amp; Instructions' sheet:</t>
  </si>
  <si>
    <t>Assign a closing probability to each stage in the 'Probability' column.</t>
  </si>
  <si>
    <t>Step 2: Set targets</t>
  </si>
  <si>
    <t>Set your targets per team member.</t>
  </si>
  <si>
    <t>Add/remove team members in the 'Sales rep' column.</t>
  </si>
  <si>
    <t>In the 'Sales Funnel' sheet:</t>
  </si>
  <si>
    <t>Step 3: Fill your funnel</t>
  </si>
  <si>
    <t>Add your current leads to the 'Sales Funnel' sheet and assign them a stage.</t>
  </si>
  <si>
    <t>In the 'Insights' sheet:</t>
  </si>
  <si>
    <t>Step 4: Check your initial metrics</t>
  </si>
  <si>
    <t>In your calendar:</t>
  </si>
  <si>
    <t>Step 5: Set a reminder every 2 weeks</t>
  </si>
  <si>
    <t>They're open ended tables so that you can add extra info to the bottom of them, if needed.</t>
  </si>
  <si>
    <t>When you're ready:</t>
  </si>
  <si>
    <t>Save time by letting Salesflare automatically enrich your data for you.</t>
  </si>
  <si>
    <t>Find leads with Salesflare's email finder and LinkedIn sidebar.</t>
  </si>
  <si>
    <r>
      <t xml:space="preserve">Use code </t>
    </r>
    <r>
      <rPr>
        <b/>
        <sz val="12"/>
        <color rgb="FF000000"/>
        <rFont val="Arial"/>
        <family val="2"/>
      </rPr>
      <t>CRM25OFF</t>
    </r>
    <r>
      <rPr>
        <sz val="12"/>
        <color rgb="FF000000"/>
        <rFont val="Arial"/>
        <family val="2"/>
      </rPr>
      <t xml:space="preserve"> for 25% off for the first 6 months.</t>
    </r>
  </si>
  <si>
    <t>Step 6: Upgrade to a smarter CRM</t>
  </si>
  <si>
    <t>Susan</t>
  </si>
  <si>
    <t>Samantha</t>
  </si>
  <si>
    <t>John</t>
  </si>
  <si>
    <t>Do a spring cleaning every one or two weeks.</t>
  </si>
  <si>
    <t>7/17/2025</t>
  </si>
  <si>
    <t>6/13/2025</t>
  </si>
  <si>
    <t>2/22/2025</t>
  </si>
  <si>
    <t>6/23/2025</t>
  </si>
  <si>
    <t>2025 Target</t>
  </si>
  <si>
    <r>
      <rPr>
        <sz val="28"/>
        <color rgb="FF303B53"/>
        <rFont val="Ubuntu"/>
      </rPr>
      <t>Sales Forecast &amp; Tracking Template by Salesflare</t>
    </r>
    <r>
      <rPr>
        <sz val="25"/>
        <color rgb="FF303B53"/>
        <rFont val="Ubuntu"/>
      </rPr>
      <t xml:space="preserve"> </t>
    </r>
    <r>
      <rPr>
        <sz val="25"/>
        <color theme="1"/>
        <rFont val="Helvetica Neue"/>
      </rPr>
      <t>🚀</t>
    </r>
  </si>
  <si>
    <t>This Sales Forecast Template was created by Salesflare, maker of intelligent CRM software.</t>
  </si>
  <si>
    <t>This sales forecast template has 7 stages, feel free to adapt this below.</t>
  </si>
  <si>
    <t>Étiquettes de lignes</t>
  </si>
  <si>
    <t>(vide)</t>
  </si>
  <si>
    <t>Total général</t>
  </si>
  <si>
    <t>Somme de Expected Revenue</t>
  </si>
  <si>
    <t xml:space="preserve">Somme de Expected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</si>
</sst>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5" formatCode="_(&quot;€&quot;* #,##0.00_);_(&quot;€&quot;* \(#,##0.00\);_(&quot;€&quot;* &quot;-&quot;??_);_(@_)"/>
    <numFmt numFmtId="166" formatCode="m/d/yyyy;@"/>
    <numFmt numFmtId="167" formatCode="_-&quot;$&quot;* #,##0_-;\-&quot;$&quot;* #,##0_-;_-&quot;$&quot;* &quot;-&quot;??_-;_-@_-"/>
    <numFmt numFmtId="168" formatCode="[$-409]d\-mmm\-yyyy;@"/>
  </numFmts>
  <fonts count="37">
    <font>
      <sz val="12"/>
      <color theme="1"/>
      <name val="Calibri"/>
      <family val="2"/>
      <scheme val="minor"/>
    </font>
    <font>
      <sz val="12"/>
      <color theme="1"/>
      <name val="Calibri"/>
      <family val="2"/>
      <scheme val="minor"/>
    </font>
    <font>
      <sz val="12"/>
      <color theme="1"/>
      <name val="Calibri"/>
      <family val="2"/>
      <scheme val="minor"/>
    </font>
    <font>
      <sz val="12"/>
      <color theme="1"/>
      <name val="Helvetica Neue"/>
    </font>
    <font>
      <b/>
      <sz val="12"/>
      <color theme="1"/>
      <name val="Helvetica Neue"/>
    </font>
    <font>
      <sz val="14"/>
      <color theme="1"/>
      <name val="Helvetica Neue"/>
    </font>
    <font>
      <sz val="12"/>
      <color theme="1" tint="0.14999847407452621"/>
      <name val="Helvetica Neue"/>
    </font>
    <font>
      <sz val="13"/>
      <color theme="1"/>
      <name val="Helvetica Neue"/>
    </font>
    <font>
      <b/>
      <sz val="13"/>
      <color theme="1" tint="0.14999847407452621"/>
      <name val="Helvetica Neue"/>
    </font>
    <font>
      <u/>
      <sz val="11"/>
      <color theme="10"/>
      <name val="Helvetica Neue"/>
    </font>
    <font>
      <u/>
      <sz val="12"/>
      <color theme="11"/>
      <name val="Calibri"/>
      <family val="2"/>
      <scheme val="minor"/>
    </font>
    <font>
      <b/>
      <sz val="12"/>
      <color theme="1" tint="0.14999847407452621"/>
      <name val="Helvetica Neue"/>
    </font>
    <font>
      <b/>
      <sz val="13"/>
      <color indexed="8"/>
      <name val="Helvetica Neue"/>
    </font>
    <font>
      <sz val="13"/>
      <color indexed="8"/>
      <name val="Helvetica Neue"/>
    </font>
    <font>
      <b/>
      <sz val="14"/>
      <color theme="1" tint="0.14999847407452621"/>
      <name val="Helvetica Neue"/>
    </font>
    <font>
      <sz val="12"/>
      <color theme="1"/>
      <name val="Helvetica Neue Medium"/>
    </font>
    <font>
      <sz val="12"/>
      <color theme="0"/>
      <name val="Helvetica Neue Medium"/>
    </font>
    <font>
      <sz val="12"/>
      <color rgb="FF000000"/>
      <name val="Helvetica Neue"/>
    </font>
    <font>
      <b/>
      <sz val="12"/>
      <color theme="0"/>
      <name val="Helvetica Neue"/>
    </font>
    <font>
      <b/>
      <sz val="12"/>
      <color theme="1" tint="0.14999847407452621"/>
      <name val="Helvetica Neue Medium"/>
    </font>
    <font>
      <sz val="28"/>
      <color rgb="FF303B53"/>
      <name val="Ubuntu"/>
    </font>
    <font>
      <sz val="25"/>
      <color rgb="FF303B53"/>
      <name val="Ubuntu"/>
    </font>
    <font>
      <sz val="25"/>
      <color theme="1"/>
      <name val="Helvetica Neue"/>
    </font>
    <font>
      <b/>
      <sz val="13"/>
      <color theme="1"/>
      <name val="Helvetica Neue"/>
    </font>
    <font>
      <sz val="12"/>
      <color theme="10"/>
      <name val="Helvetica Neue"/>
    </font>
    <font>
      <i/>
      <sz val="12"/>
      <color rgb="FF9C9C9C"/>
      <name val="Helvetica Neue"/>
    </font>
    <font>
      <sz val="12"/>
      <color theme="7" tint="-0.249977111117893"/>
      <name val="Helvetica Neue"/>
    </font>
    <font>
      <sz val="9"/>
      <color indexed="81"/>
      <name val="Calibri"/>
      <family val="2"/>
    </font>
    <font>
      <b/>
      <sz val="9"/>
      <color theme="3"/>
      <name val="Calibri"/>
    </font>
    <font>
      <sz val="9"/>
      <color theme="3"/>
      <name val="Calibri"/>
    </font>
    <font>
      <b/>
      <sz val="9"/>
      <color rgb="FF354157"/>
      <name val="Calibri"/>
    </font>
    <font>
      <u/>
      <sz val="12"/>
      <color theme="10"/>
      <name val="Helvetica Neue"/>
    </font>
    <font>
      <b/>
      <sz val="9"/>
      <color theme="7" tint="-0.249977111117893"/>
      <name val="Calibri"/>
    </font>
    <font>
      <b/>
      <sz val="12"/>
      <name val="Helvetica Neue"/>
    </font>
    <font>
      <sz val="12"/>
      <color rgb="FF000000"/>
      <name val="Arial"/>
      <family val="2"/>
    </font>
    <font>
      <b/>
      <sz val="12"/>
      <color rgb="FF000000"/>
      <name val="Arial"/>
      <family val="2"/>
    </font>
    <font>
      <sz val="13"/>
      <color rgb="FF000000"/>
      <name val="Helvetica Neue"/>
    </font>
  </fonts>
  <fills count="10">
    <fill>
      <patternFill patternType="none"/>
    </fill>
    <fill>
      <patternFill patternType="gray125"/>
    </fill>
    <fill>
      <patternFill patternType="solid">
        <fgColor rgb="FFEC595A"/>
        <bgColor indexed="64"/>
      </patternFill>
    </fill>
    <fill>
      <patternFill patternType="solid">
        <fgColor rgb="FF3E4D66"/>
        <bgColor indexed="64"/>
      </patternFill>
    </fill>
    <fill>
      <patternFill patternType="solid">
        <fgColor theme="0"/>
        <bgColor indexed="64"/>
      </patternFill>
    </fill>
    <fill>
      <patternFill patternType="solid">
        <fgColor rgb="FFF6F6F9"/>
        <bgColor indexed="64"/>
      </patternFill>
    </fill>
    <fill>
      <patternFill patternType="solid">
        <fgColor rgb="FFF4F4F8"/>
        <bgColor indexed="64"/>
      </patternFill>
    </fill>
    <fill>
      <patternFill patternType="solid">
        <fgColor rgb="FFF2F1F7"/>
        <bgColor indexed="64"/>
      </patternFill>
    </fill>
    <fill>
      <patternFill patternType="solid">
        <fgColor rgb="FFD9D9D9"/>
        <bgColor indexed="64"/>
      </patternFill>
    </fill>
    <fill>
      <patternFill patternType="solid">
        <fgColor rgb="FFFFFFFF"/>
        <bgColor indexed="64"/>
      </patternFill>
    </fill>
  </fills>
  <borders count="21">
    <border>
      <left/>
      <right/>
      <top/>
      <bottom/>
      <diagonal/>
    </border>
    <border>
      <left/>
      <right style="thin">
        <color rgb="FFE1E4E7"/>
      </right>
      <top/>
      <bottom/>
      <diagonal/>
    </border>
    <border>
      <left/>
      <right/>
      <top style="thin">
        <color rgb="FFEC595A"/>
      </top>
      <bottom style="thin">
        <color rgb="FFEC595A"/>
      </bottom>
      <diagonal/>
    </border>
    <border>
      <left/>
      <right style="thin">
        <color rgb="FFE1E4E7"/>
      </right>
      <top style="thin">
        <color rgb="FFEC595A"/>
      </top>
      <bottom style="thin">
        <color rgb="FFEC595A"/>
      </bottom>
      <diagonal/>
    </border>
    <border>
      <left style="thin">
        <color rgb="FFE1E4E7"/>
      </left>
      <right style="thin">
        <color rgb="FFE1E4E7"/>
      </right>
      <top style="thin">
        <color rgb="FFEC595A"/>
      </top>
      <bottom style="thin">
        <color rgb="FFEC595A"/>
      </bottom>
      <diagonal/>
    </border>
    <border>
      <left style="thin">
        <color rgb="FFE1E4E7"/>
      </left>
      <right/>
      <top/>
      <bottom/>
      <diagonal/>
    </border>
    <border>
      <left style="thin">
        <color auto="1"/>
      </left>
      <right style="thin">
        <color rgb="FFE1E4E7"/>
      </right>
      <top style="thin">
        <color auto="1"/>
      </top>
      <bottom style="thin">
        <color auto="1"/>
      </bottom>
      <diagonal/>
    </border>
    <border>
      <left style="thin">
        <color rgb="FFE1E4E7"/>
      </left>
      <right style="thin">
        <color rgb="FFE1E4E7"/>
      </right>
      <top style="thin">
        <color auto="1"/>
      </top>
      <bottom style="thin">
        <color auto="1"/>
      </bottom>
      <diagonal/>
    </border>
    <border>
      <left/>
      <right/>
      <top style="thin">
        <color auto="1"/>
      </top>
      <bottom style="thin">
        <color auto="1"/>
      </bottom>
      <diagonal/>
    </border>
    <border>
      <left style="thin">
        <color theme="2"/>
      </left>
      <right style="thin">
        <color theme="2"/>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theme="2"/>
      </right>
      <top style="thin">
        <color rgb="FFEC595A"/>
      </top>
      <bottom style="thin">
        <color rgb="FFEC595A"/>
      </bottom>
      <diagonal/>
    </border>
    <border>
      <left/>
      <right style="thin">
        <color theme="2"/>
      </right>
      <top/>
      <bottom/>
      <diagonal/>
    </border>
  </borders>
  <cellStyleXfs count="50">
    <xf numFmtId="0" fontId="0" fillId="0" borderId="0"/>
    <xf numFmtId="165" fontId="2"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127">
    <xf numFmtId="0" fontId="0" fillId="0" borderId="0" xfId="0"/>
    <xf numFmtId="0" fontId="3" fillId="0" borderId="0" xfId="0" applyFont="1"/>
    <xf numFmtId="0" fontId="4" fillId="0" borderId="0" xfId="0" applyFont="1"/>
    <xf numFmtId="0" fontId="5" fillId="0" borderId="0" xfId="0" applyFont="1"/>
    <xf numFmtId="0" fontId="3" fillId="0" borderId="0" xfId="0" applyFont="1" applyAlignment="1">
      <alignment vertical="center"/>
    </xf>
    <xf numFmtId="0" fontId="3" fillId="0" borderId="0" xfId="0" applyFont="1" applyAlignment="1">
      <alignment horizontal="left" vertical="center" indent="1"/>
    </xf>
    <xf numFmtId="0" fontId="3" fillId="0" borderId="0" xfId="0" applyFont="1" applyAlignment="1">
      <alignment horizontal="left" indent="1"/>
    </xf>
    <xf numFmtId="9" fontId="3" fillId="0" borderId="0" xfId="2" applyFont="1" applyBorder="1" applyAlignment="1">
      <alignment horizontal="left" vertical="center" indent="1"/>
    </xf>
    <xf numFmtId="9" fontId="3" fillId="0" borderId="0" xfId="2" applyFont="1" applyAlignment="1">
      <alignment horizontal="left" indent="1"/>
    </xf>
    <xf numFmtId="0" fontId="3" fillId="0" borderId="5" xfId="0" applyFont="1" applyBorder="1" applyAlignment="1">
      <alignment horizontal="left" vertical="center" indent="1"/>
    </xf>
    <xf numFmtId="0" fontId="6" fillId="0" borderId="2" xfId="0" applyFont="1" applyBorder="1"/>
    <xf numFmtId="0" fontId="15" fillId="0" borderId="0" xfId="0" applyFont="1" applyAlignment="1">
      <alignment horizontal="left" vertical="center" indent="1"/>
    </xf>
    <xf numFmtId="0" fontId="16" fillId="3" borderId="1" xfId="0" applyFont="1" applyFill="1" applyBorder="1" applyAlignment="1">
      <alignment horizontal="left" vertical="center" indent="1"/>
    </xf>
    <xf numFmtId="0" fontId="18" fillId="2" borderId="3" xfId="0" applyFont="1" applyFill="1" applyBorder="1" applyAlignment="1">
      <alignment horizontal="left" vertical="center" indent="1"/>
    </xf>
    <xf numFmtId="0" fontId="20" fillId="0" borderId="0" xfId="0" applyFont="1" applyAlignment="1">
      <alignment horizontal="left" vertical="center" indent="1"/>
    </xf>
    <xf numFmtId="0" fontId="19" fillId="0" borderId="6" xfId="0" applyFont="1" applyBorder="1" applyAlignment="1">
      <alignment horizontal="left" vertical="center" indent="1"/>
    </xf>
    <xf numFmtId="0" fontId="19" fillId="0" borderId="7" xfId="0" applyFont="1" applyBorder="1" applyAlignment="1">
      <alignment horizontal="left" vertical="center" indent="1"/>
    </xf>
    <xf numFmtId="0" fontId="19" fillId="0" borderId="7" xfId="0" applyFont="1" applyBorder="1" applyAlignment="1">
      <alignment horizontal="left" vertical="center" wrapText="1" indent="1"/>
    </xf>
    <xf numFmtId="0" fontId="14" fillId="0" borderId="8" xfId="0" applyFont="1" applyBorder="1"/>
    <xf numFmtId="0" fontId="3" fillId="4" borderId="9" xfId="0" applyFont="1" applyFill="1" applyBorder="1" applyAlignment="1">
      <alignment horizontal="left" vertical="center" indent="1"/>
    </xf>
    <xf numFmtId="9" fontId="3" fillId="4" borderId="9" xfId="2" applyFont="1" applyFill="1" applyBorder="1" applyAlignment="1">
      <alignment horizontal="right" vertical="center" indent="1"/>
    </xf>
    <xf numFmtId="166" fontId="3" fillId="4" borderId="9" xfId="0" applyNumberFormat="1" applyFont="1" applyFill="1" applyBorder="1" applyAlignment="1">
      <alignment horizontal="left" vertical="center" indent="1"/>
    </xf>
    <xf numFmtId="9" fontId="3" fillId="4" borderId="9" xfId="2" applyFont="1" applyFill="1" applyBorder="1" applyAlignment="1">
      <alignment horizontal="left" vertical="center" indent="1"/>
    </xf>
    <xf numFmtId="0" fontId="3" fillId="4" borderId="9" xfId="0" applyFont="1" applyFill="1" applyBorder="1"/>
    <xf numFmtId="0" fontId="3" fillId="5" borderId="9" xfId="0" applyFont="1" applyFill="1" applyBorder="1" applyAlignment="1">
      <alignment horizontal="left" vertical="center" indent="1"/>
    </xf>
    <xf numFmtId="9" fontId="3" fillId="5" borderId="9" xfId="2" applyFont="1" applyFill="1" applyBorder="1" applyAlignment="1">
      <alignment horizontal="right" vertical="center" indent="1"/>
    </xf>
    <xf numFmtId="9" fontId="3" fillId="6" borderId="9" xfId="2" applyFont="1" applyFill="1" applyBorder="1" applyAlignment="1">
      <alignment horizontal="left" vertical="center" indent="1"/>
    </xf>
    <xf numFmtId="0" fontId="3" fillId="5" borderId="9" xfId="0" applyFont="1" applyFill="1" applyBorder="1"/>
    <xf numFmtId="0" fontId="17" fillId="4" borderId="9" xfId="0" applyFont="1" applyFill="1" applyBorder="1" applyAlignment="1">
      <alignment horizontal="left" vertical="center" indent="1"/>
    </xf>
    <xf numFmtId="0" fontId="17" fillId="5" borderId="9" xfId="0" applyFont="1" applyFill="1" applyBorder="1" applyAlignment="1">
      <alignment horizontal="left" vertical="center" indent="1"/>
    </xf>
    <xf numFmtId="0" fontId="3" fillId="6" borderId="9" xfId="0" applyFont="1" applyFill="1" applyBorder="1" applyAlignment="1">
      <alignment horizontal="left" vertical="center" indent="1"/>
    </xf>
    <xf numFmtId="0" fontId="17" fillId="6" borderId="9" xfId="0" applyFont="1" applyFill="1" applyBorder="1" applyAlignment="1">
      <alignment horizontal="left" vertical="center" indent="1"/>
    </xf>
    <xf numFmtId="0" fontId="3" fillId="6" borderId="9" xfId="0" applyFont="1" applyFill="1" applyBorder="1"/>
    <xf numFmtId="167" fontId="3" fillId="5" borderId="9" xfId="1" applyNumberFormat="1" applyFont="1" applyFill="1" applyBorder="1" applyAlignment="1">
      <alignment horizontal="left" vertical="center" indent="1"/>
    </xf>
    <xf numFmtId="167" fontId="3" fillId="4" borderId="9" xfId="1" applyNumberFormat="1" applyFont="1" applyFill="1" applyBorder="1" applyAlignment="1">
      <alignment horizontal="left" vertical="center" indent="1"/>
    </xf>
    <xf numFmtId="167" fontId="3" fillId="6" borderId="9" xfId="1" applyNumberFormat="1" applyFont="1" applyFill="1" applyBorder="1" applyAlignment="1">
      <alignment horizontal="left" vertical="center" indent="1"/>
    </xf>
    <xf numFmtId="167" fontId="3" fillId="4" borderId="9" xfId="0" applyNumberFormat="1" applyFont="1" applyFill="1" applyBorder="1" applyAlignment="1">
      <alignment horizontal="left" vertical="center" indent="1"/>
    </xf>
    <xf numFmtId="167" fontId="3" fillId="5" borderId="9" xfId="0" applyNumberFormat="1" applyFont="1" applyFill="1" applyBorder="1" applyAlignment="1">
      <alignment horizontal="left" vertical="center" indent="1"/>
    </xf>
    <xf numFmtId="167" fontId="3" fillId="6" borderId="9" xfId="0" applyNumberFormat="1" applyFont="1" applyFill="1" applyBorder="1" applyAlignment="1">
      <alignment horizontal="left" vertical="center" indent="1"/>
    </xf>
    <xf numFmtId="9" fontId="3" fillId="7" borderId="9" xfId="2" applyFont="1" applyFill="1" applyBorder="1" applyAlignment="1">
      <alignment horizontal="left" vertical="center" indent="1"/>
    </xf>
    <xf numFmtId="9" fontId="19" fillId="0" borderId="7" xfId="2" applyFont="1" applyFill="1" applyBorder="1" applyAlignment="1">
      <alignment horizontal="center" vertical="center"/>
    </xf>
    <xf numFmtId="166" fontId="3" fillId="0" borderId="0" xfId="0" applyNumberFormat="1" applyFont="1" applyAlignment="1">
      <alignment horizontal="left" vertical="center" indent="1"/>
    </xf>
    <xf numFmtId="166" fontId="3" fillId="0" borderId="0" xfId="0" applyNumberFormat="1" applyFont="1" applyAlignment="1">
      <alignment horizontal="left" indent="1"/>
    </xf>
    <xf numFmtId="166" fontId="3" fillId="0" borderId="0" xfId="0" applyNumberFormat="1" applyFont="1"/>
    <xf numFmtId="166" fontId="4" fillId="0" borderId="0" xfId="0" applyNumberFormat="1" applyFont="1"/>
    <xf numFmtId="0" fontId="3" fillId="4" borderId="9" xfId="0" applyFont="1" applyFill="1" applyBorder="1" applyAlignment="1">
      <alignment horizontal="center" vertical="center"/>
    </xf>
    <xf numFmtId="0" fontId="19" fillId="0" borderId="15" xfId="0" applyFont="1" applyBorder="1" applyAlignment="1">
      <alignment horizontal="left" vertical="center" indent="1"/>
    </xf>
    <xf numFmtId="166" fontId="19" fillId="0" borderId="8" xfId="0" applyNumberFormat="1" applyFont="1" applyBorder="1" applyAlignment="1">
      <alignment horizontal="center" vertical="center" wrapText="1"/>
    </xf>
    <xf numFmtId="166" fontId="3" fillId="6" borderId="9" xfId="2" applyNumberFormat="1" applyFont="1" applyFill="1" applyBorder="1" applyAlignment="1">
      <alignment horizontal="left" vertical="center" indent="1"/>
    </xf>
    <xf numFmtId="166" fontId="3" fillId="4" borderId="9" xfId="2" applyNumberFormat="1" applyFont="1" applyFill="1" applyBorder="1" applyAlignment="1">
      <alignment horizontal="left" vertical="center" indent="1"/>
    </xf>
    <xf numFmtId="166" fontId="3" fillId="7" borderId="9" xfId="2" applyNumberFormat="1" applyFont="1" applyFill="1" applyBorder="1" applyAlignment="1">
      <alignment horizontal="left" vertical="center" indent="1"/>
    </xf>
    <xf numFmtId="0" fontId="6" fillId="8" borderId="4" xfId="0" applyFont="1" applyFill="1" applyBorder="1" applyAlignment="1">
      <alignment horizontal="center" vertical="center"/>
    </xf>
    <xf numFmtId="166" fontId="6" fillId="8" borderId="2" xfId="0" applyNumberFormat="1" applyFont="1" applyFill="1" applyBorder="1" applyAlignment="1">
      <alignment horizontal="center" vertical="center"/>
    </xf>
    <xf numFmtId="0" fontId="11" fillId="8" borderId="4" xfId="0" applyFont="1" applyFill="1" applyBorder="1" applyAlignment="1">
      <alignment horizontal="left" vertical="center" indent="1"/>
    </xf>
    <xf numFmtId="9" fontId="3" fillId="5" borderId="9" xfId="0" applyNumberFormat="1" applyFont="1" applyFill="1" applyBorder="1" applyAlignment="1">
      <alignment horizontal="right" vertical="center" indent="1"/>
    </xf>
    <xf numFmtId="9" fontId="3" fillId="4" borderId="0" xfId="2" applyFont="1" applyFill="1" applyBorder="1" applyAlignment="1">
      <alignment horizontal="right" vertical="center" indent="1"/>
    </xf>
    <xf numFmtId="167" fontId="11" fillId="8" borderId="4" xfId="0" applyNumberFormat="1" applyFont="1" applyFill="1" applyBorder="1" applyAlignment="1">
      <alignment horizontal="left" vertical="center" indent="1"/>
    </xf>
    <xf numFmtId="9" fontId="6" fillId="8" borderId="4" xfId="2" applyFont="1" applyFill="1" applyBorder="1" applyAlignment="1">
      <alignment horizontal="center" vertical="center"/>
    </xf>
    <xf numFmtId="0" fontId="7" fillId="4" borderId="0" xfId="0" applyFont="1" applyFill="1" applyAlignment="1">
      <alignment horizontal="left" vertical="center"/>
    </xf>
    <xf numFmtId="167" fontId="7" fillId="4" borderId="0" xfId="1" applyNumberFormat="1" applyFont="1" applyFill="1" applyBorder="1" applyAlignment="1">
      <alignment horizontal="left" vertical="center"/>
    </xf>
    <xf numFmtId="0" fontId="23" fillId="6" borderId="10" xfId="0" applyFont="1" applyFill="1" applyBorder="1" applyAlignment="1">
      <alignment horizontal="center" vertical="center"/>
    </xf>
    <xf numFmtId="0" fontId="23" fillId="4" borderId="0" xfId="0" applyFont="1" applyFill="1" applyAlignment="1">
      <alignment horizontal="left" vertical="center"/>
    </xf>
    <xf numFmtId="0" fontId="23" fillId="4" borderId="17" xfId="0" applyFont="1" applyFill="1" applyBorder="1" applyAlignment="1">
      <alignment horizontal="left" vertical="center"/>
    </xf>
    <xf numFmtId="167" fontId="23" fillId="4" borderId="17" xfId="0" applyNumberFormat="1" applyFont="1" applyFill="1" applyBorder="1" applyAlignment="1">
      <alignment horizontal="left" vertical="center"/>
    </xf>
    <xf numFmtId="0" fontId="12" fillId="6" borderId="10" xfId="0" applyFont="1" applyFill="1" applyBorder="1" applyAlignment="1">
      <alignment horizontal="center" vertical="center"/>
    </xf>
    <xf numFmtId="0" fontId="12" fillId="6" borderId="11" xfId="0" applyFont="1" applyFill="1" applyBorder="1" applyAlignment="1">
      <alignment horizontal="center" vertical="center"/>
    </xf>
    <xf numFmtId="0" fontId="13" fillId="4" borderId="0" xfId="0" applyFont="1" applyFill="1" applyAlignment="1">
      <alignment horizontal="left" vertical="center" wrapText="1"/>
    </xf>
    <xf numFmtId="9" fontId="7" fillId="4" borderId="0" xfId="0" applyNumberFormat="1" applyFont="1" applyFill="1" applyAlignment="1">
      <alignment horizontal="right" vertical="center"/>
    </xf>
    <xf numFmtId="0" fontId="25" fillId="4" borderId="0" xfId="0" applyFont="1" applyFill="1" applyAlignment="1">
      <alignment horizontal="left" vertical="center"/>
    </xf>
    <xf numFmtId="0" fontId="13" fillId="4" borderId="17" xfId="0" applyFont="1" applyFill="1" applyBorder="1" applyAlignment="1">
      <alignment horizontal="left" vertical="center" wrapText="1"/>
    </xf>
    <xf numFmtId="9" fontId="7" fillId="4" borderId="17" xfId="0" applyNumberFormat="1" applyFont="1" applyFill="1" applyBorder="1" applyAlignment="1">
      <alignment horizontal="right" vertical="center"/>
    </xf>
    <xf numFmtId="0" fontId="3" fillId="4" borderId="0" xfId="0" applyFont="1" applyFill="1" applyAlignment="1">
      <alignment horizontal="left" vertical="center"/>
    </xf>
    <xf numFmtId="0" fontId="24" fillId="4" borderId="0" xfId="3" applyFont="1" applyFill="1" applyBorder="1" applyAlignment="1" applyProtection="1">
      <alignment horizontal="left" vertical="center"/>
    </xf>
    <xf numFmtId="0" fontId="0" fillId="4" borderId="0" xfId="0" applyFill="1"/>
    <xf numFmtId="0" fontId="26" fillId="4" borderId="0" xfId="0" applyFont="1" applyFill="1" applyAlignment="1">
      <alignment horizontal="left" vertical="center"/>
    </xf>
    <xf numFmtId="0" fontId="8" fillId="4" borderId="0" xfId="0" applyFont="1" applyFill="1" applyAlignment="1">
      <alignment horizontal="left" vertical="center"/>
    </xf>
    <xf numFmtId="0" fontId="23" fillId="4" borderId="0" xfId="0" applyFont="1" applyFill="1"/>
    <xf numFmtId="0" fontId="12" fillId="4" borderId="0" xfId="0" applyFont="1" applyFill="1" applyAlignment="1">
      <alignment horizontal="left" vertical="center"/>
    </xf>
    <xf numFmtId="0" fontId="0" fillId="4" borderId="0" xfId="0" applyFill="1" applyAlignment="1">
      <alignment wrapText="1"/>
    </xf>
    <xf numFmtId="0" fontId="12" fillId="6" borderId="16" xfId="0" applyFont="1" applyFill="1" applyBorder="1" applyAlignment="1">
      <alignment horizontal="center" vertical="center"/>
    </xf>
    <xf numFmtId="0" fontId="7" fillId="4" borderId="16" xfId="0" applyFont="1" applyFill="1" applyBorder="1" applyAlignment="1">
      <alignment horizontal="center" vertical="center"/>
    </xf>
    <xf numFmtId="0" fontId="4" fillId="0" borderId="0" xfId="0" applyFont="1" applyAlignment="1">
      <alignment horizontal="left" indent="1"/>
    </xf>
    <xf numFmtId="0" fontId="6" fillId="8" borderId="19" xfId="0" applyFont="1" applyFill="1" applyBorder="1" applyAlignment="1">
      <alignment horizontal="center" vertical="center"/>
    </xf>
    <xf numFmtId="0" fontId="3" fillId="4" borderId="20" xfId="0" applyFont="1" applyFill="1" applyBorder="1"/>
    <xf numFmtId="0" fontId="4" fillId="4" borderId="0" xfId="0" applyFont="1" applyFill="1" applyAlignment="1">
      <alignment horizontal="left" vertical="center"/>
    </xf>
    <xf numFmtId="0" fontId="3" fillId="4" borderId="0" xfId="0" quotePrefix="1" applyFont="1" applyFill="1" applyAlignment="1">
      <alignment horizontal="left" vertical="center"/>
    </xf>
    <xf numFmtId="0" fontId="24" fillId="4" borderId="0" xfId="3" applyFont="1" applyFill="1" applyAlignment="1" applyProtection="1">
      <alignment horizontal="left" vertical="center"/>
    </xf>
    <xf numFmtId="0" fontId="3" fillId="4" borderId="0" xfId="0" applyFont="1" applyFill="1"/>
    <xf numFmtId="0" fontId="31" fillId="4" borderId="0" xfId="3" applyFont="1" applyFill="1" applyAlignment="1" applyProtection="1">
      <alignment horizontal="left" vertical="center"/>
    </xf>
    <xf numFmtId="9" fontId="3" fillId="0" borderId="0" xfId="0" applyNumberFormat="1" applyFont="1" applyAlignment="1">
      <alignment horizontal="left" vertical="center" indent="1"/>
    </xf>
    <xf numFmtId="167" fontId="3" fillId="4" borderId="0" xfId="0" applyNumberFormat="1" applyFont="1" applyFill="1" applyAlignment="1">
      <alignment horizontal="left" vertical="center" indent="1"/>
    </xf>
    <xf numFmtId="167" fontId="3" fillId="0" borderId="0" xfId="0" applyNumberFormat="1" applyFont="1" applyAlignment="1">
      <alignment horizontal="left" vertical="center" indent="1"/>
    </xf>
    <xf numFmtId="167" fontId="19" fillId="0" borderId="7" xfId="0" applyNumberFormat="1" applyFont="1" applyBorder="1" applyAlignment="1">
      <alignment horizontal="left" vertical="center" indent="1"/>
    </xf>
    <xf numFmtId="167" fontId="19" fillId="0" borderId="7" xfId="0" applyNumberFormat="1" applyFont="1" applyBorder="1" applyAlignment="1">
      <alignment horizontal="left" vertical="center" wrapText="1" indent="1"/>
    </xf>
    <xf numFmtId="0" fontId="4" fillId="0" borderId="0" xfId="0" applyFont="1" applyAlignment="1">
      <alignment horizontal="left" vertical="center" indent="1"/>
    </xf>
    <xf numFmtId="167" fontId="4" fillId="0" borderId="0" xfId="0" applyNumberFormat="1" applyFont="1" applyAlignment="1">
      <alignment horizontal="left" vertical="center" indent="1"/>
    </xf>
    <xf numFmtId="0" fontId="7" fillId="4" borderId="0" xfId="0" applyFont="1" applyFill="1" applyAlignment="1">
      <alignment horizontal="left" vertical="center" indent="1"/>
    </xf>
    <xf numFmtId="0" fontId="3" fillId="4" borderId="0" xfId="0" applyFont="1" applyFill="1" applyAlignment="1">
      <alignment horizontal="left" vertical="center" indent="1"/>
    </xf>
    <xf numFmtId="0" fontId="23" fillId="4" borderId="0" xfId="0" applyFont="1" applyFill="1" applyAlignment="1">
      <alignment horizontal="left" vertical="center" indent="1"/>
    </xf>
    <xf numFmtId="0" fontId="24" fillId="4" borderId="0" xfId="3" applyFont="1" applyFill="1" applyAlignment="1" applyProtection="1">
      <alignment horizontal="left" vertical="center" indent="1"/>
    </xf>
    <xf numFmtId="0" fontId="33" fillId="7" borderId="14" xfId="0" applyFont="1" applyFill="1" applyBorder="1" applyAlignment="1">
      <alignment horizontal="left" vertical="center" indent="1"/>
    </xf>
    <xf numFmtId="0" fontId="3" fillId="7" borderId="8" xfId="0" applyFont="1" applyFill="1" applyBorder="1" applyAlignment="1">
      <alignment horizontal="left" vertical="center" indent="1"/>
    </xf>
    <xf numFmtId="0" fontId="3" fillId="7" borderId="15" xfId="0" applyFont="1" applyFill="1" applyBorder="1" applyAlignment="1">
      <alignment horizontal="left" vertical="center" indent="1"/>
    </xf>
    <xf numFmtId="0" fontId="33" fillId="7" borderId="12" xfId="0" applyFont="1" applyFill="1" applyBorder="1" applyAlignment="1">
      <alignment horizontal="left" vertical="center" indent="1"/>
    </xf>
    <xf numFmtId="0" fontId="3" fillId="7" borderId="18" xfId="0" applyFont="1" applyFill="1" applyBorder="1" applyAlignment="1">
      <alignment horizontal="left" vertical="center" indent="1"/>
    </xf>
    <xf numFmtId="0" fontId="3" fillId="7" borderId="13" xfId="0" applyFont="1" applyFill="1" applyBorder="1" applyAlignment="1">
      <alignment horizontal="left" vertical="center" indent="1"/>
    </xf>
    <xf numFmtId="0" fontId="3" fillId="4" borderId="18" xfId="0" applyFont="1" applyFill="1" applyBorder="1" applyAlignment="1">
      <alignment horizontal="left" vertical="center" indent="1"/>
    </xf>
    <xf numFmtId="0" fontId="5" fillId="4" borderId="18" xfId="0" applyFont="1" applyFill="1" applyBorder="1" applyAlignment="1">
      <alignment horizontal="left" vertical="center" indent="1"/>
    </xf>
    <xf numFmtId="0" fontId="23" fillId="4" borderId="18" xfId="0" applyFont="1" applyFill="1" applyBorder="1" applyAlignment="1">
      <alignment horizontal="left" vertical="center" indent="1"/>
    </xf>
    <xf numFmtId="167" fontId="7" fillId="4" borderId="0" xfId="0" applyNumberFormat="1" applyFont="1" applyFill="1" applyAlignment="1">
      <alignment horizontal="left" vertical="center"/>
    </xf>
    <xf numFmtId="167" fontId="0" fillId="4" borderId="0" xfId="0" applyNumberFormat="1" applyFill="1"/>
    <xf numFmtId="167" fontId="23" fillId="6" borderId="11" xfId="0" applyNumberFormat="1" applyFont="1" applyFill="1" applyBorder="1" applyAlignment="1">
      <alignment horizontal="center" vertical="center"/>
    </xf>
    <xf numFmtId="0" fontId="0" fillId="9" borderId="0" xfId="0" applyFill="1" applyAlignment="1">
      <alignment vertical="center" wrapText="1"/>
    </xf>
    <xf numFmtId="0" fontId="36" fillId="9" borderId="0" xfId="0" applyFont="1" applyFill="1" applyAlignment="1">
      <alignment vertical="center" wrapText="1"/>
    </xf>
    <xf numFmtId="168" fontId="3" fillId="0" borderId="0" xfId="0" applyNumberFormat="1" applyFont="1" applyAlignment="1">
      <alignment horizontal="left" vertical="center" indent="1"/>
    </xf>
    <xf numFmtId="168" fontId="19" fillId="0" borderId="7" xfId="0" applyNumberFormat="1" applyFont="1" applyBorder="1" applyAlignment="1">
      <alignment horizontal="left" vertical="center" wrapText="1" indent="1"/>
    </xf>
    <xf numFmtId="168" fontId="6" fillId="8" borderId="4" xfId="0" applyNumberFormat="1" applyFont="1" applyFill="1" applyBorder="1" applyAlignment="1">
      <alignment horizontal="center" vertical="center"/>
    </xf>
    <xf numFmtId="168" fontId="3" fillId="4" borderId="9" xfId="0" applyNumberFormat="1" applyFont="1" applyFill="1" applyBorder="1" applyAlignment="1">
      <alignment horizontal="left" vertical="center" indent="1"/>
    </xf>
    <xf numFmtId="168" fontId="3" fillId="5" borderId="9" xfId="0" applyNumberFormat="1" applyFont="1" applyFill="1" applyBorder="1" applyAlignment="1">
      <alignment horizontal="left" vertical="center" indent="1"/>
    </xf>
    <xf numFmtId="168" fontId="3" fillId="6" borderId="9" xfId="0" applyNumberFormat="1" applyFont="1" applyFill="1" applyBorder="1" applyAlignment="1">
      <alignment horizontal="left" vertical="center" indent="1"/>
    </xf>
    <xf numFmtId="168" fontId="4" fillId="0" borderId="0" xfId="0" applyNumberFormat="1" applyFont="1" applyAlignment="1">
      <alignment horizontal="left" vertical="center" indent="1"/>
    </xf>
    <xf numFmtId="168" fontId="11" fillId="8" borderId="4" xfId="0" applyNumberFormat="1" applyFont="1" applyFill="1" applyBorder="1" applyAlignment="1">
      <alignment horizontal="center" vertical="center"/>
    </xf>
    <xf numFmtId="0" fontId="25" fillId="4" borderId="0" xfId="0" applyFont="1" applyFill="1" applyAlignment="1">
      <alignment horizontal="center" wrapText="1"/>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cellXfs>
  <cellStyles count="50">
    <cellStyle name="Lien hypertexte" xfId="3" builtinId="8"/>
    <cellStyle name="Lien hypertexte visité" xfId="4" builtinId="9" hidden="1"/>
    <cellStyle name="Lien hypertexte visité" xfId="5" builtinId="9" hidden="1"/>
    <cellStyle name="Lien hypertexte visité" xfId="6" builtinId="9" hidden="1"/>
    <cellStyle name="Lien hypertexte visité" xfId="7" builtinId="9" hidden="1"/>
    <cellStyle name="Lien hypertexte visité" xfId="8" builtinId="9" hidden="1"/>
    <cellStyle name="Lien hypertexte visité" xfId="9" builtinId="9" hidden="1"/>
    <cellStyle name="Lien hypertexte visité" xfId="10" builtinId="9" hidden="1"/>
    <cellStyle name="Lien hypertexte visité" xfId="11" builtinId="9" hidden="1"/>
    <cellStyle name="Lien hypertexte visité" xfId="12" builtinId="9" hidden="1"/>
    <cellStyle name="Lien hypertexte visité" xfId="13" builtinId="9" hidden="1"/>
    <cellStyle name="Lien hypertexte visité" xfId="14" builtinId="9" hidden="1"/>
    <cellStyle name="Lien hypertexte visité" xfId="15" builtinId="9" hidden="1"/>
    <cellStyle name="Lien hypertexte visité" xfId="16" builtinId="9" hidden="1"/>
    <cellStyle name="Lien hypertexte visité" xfId="17" builtinId="9" hidden="1"/>
    <cellStyle name="Lien hypertexte visité" xfId="18" builtinId="9" hidden="1"/>
    <cellStyle name="Lien hypertexte visité" xfId="19" builtinId="9" hidden="1"/>
    <cellStyle name="Lien hypertexte visité" xfId="20" builtinId="9" hidden="1"/>
    <cellStyle name="Lien hypertexte visité" xfId="21" builtinId="9" hidden="1"/>
    <cellStyle name="Lien hypertexte visité" xfId="22" builtinId="9" hidden="1"/>
    <cellStyle name="Lien hypertexte visité" xfId="23" builtinId="9" hidden="1"/>
    <cellStyle name="Lien hypertexte visité" xfId="24" builtinId="9" hidden="1"/>
    <cellStyle name="Lien hypertexte visité" xfId="25" builtinId="9" hidden="1"/>
    <cellStyle name="Lien hypertexte visité" xfId="26" builtinId="9" hidden="1"/>
    <cellStyle name="Lien hypertexte visité" xfId="27" builtinId="9" hidden="1"/>
    <cellStyle name="Lien hypertexte visité" xfId="28" builtinId="9" hidden="1"/>
    <cellStyle name="Lien hypertexte visité" xfId="29" builtinId="9" hidden="1"/>
    <cellStyle name="Lien hypertexte visité" xfId="30" builtinId="9" hidden="1"/>
    <cellStyle name="Lien hypertexte visité" xfId="31" builtinId="9" hidden="1"/>
    <cellStyle name="Lien hypertexte visité" xfId="32" builtinId="9" hidden="1"/>
    <cellStyle name="Lien hypertexte visité" xfId="33" builtinId="9" hidden="1"/>
    <cellStyle name="Lien hypertexte visité" xfId="34" builtinId="9" hidden="1"/>
    <cellStyle name="Lien hypertexte visité" xfId="35" builtinId="9" hidden="1"/>
    <cellStyle name="Lien hypertexte visité" xfId="36" builtinId="9" hidden="1"/>
    <cellStyle name="Lien hypertexte visité" xfId="37" builtinId="9" hidden="1"/>
    <cellStyle name="Lien hypertexte visité" xfId="38" builtinId="9" hidden="1"/>
    <cellStyle name="Lien hypertexte visité" xfId="39" builtinId="9" hidden="1"/>
    <cellStyle name="Lien hypertexte visité" xfId="40" builtinId="9" hidden="1"/>
    <cellStyle name="Lien hypertexte visité" xfId="41" builtinId="9" hidden="1"/>
    <cellStyle name="Lien hypertexte visité" xfId="42" builtinId="9" hidden="1"/>
    <cellStyle name="Lien hypertexte visité" xfId="43" builtinId="9" hidden="1"/>
    <cellStyle name="Lien hypertexte visité" xfId="44" builtinId="9" hidden="1"/>
    <cellStyle name="Lien hypertexte visité" xfId="45" builtinId="9" hidden="1"/>
    <cellStyle name="Lien hypertexte visité" xfId="46" builtinId="9" hidden="1"/>
    <cellStyle name="Lien hypertexte visité" xfId="47" builtinId="9" hidden="1"/>
    <cellStyle name="Lien hypertexte visité" xfId="48" builtinId="9" hidden="1"/>
    <cellStyle name="Lien hypertexte visité" xfId="49" builtinId="9" hidden="1"/>
    <cellStyle name="Monétaire" xfId="1" builtinId="4"/>
    <cellStyle name="Normal" xfId="0" builtinId="0"/>
    <cellStyle name="Pourcentage" xfId="2" builtinId="5"/>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Medium7"/>
  <colors>
    <mruColors>
      <color rgb="FF303B53"/>
      <color rgb="FF242D3E"/>
      <color rgb="FF7D8AA0"/>
      <color rgb="FF9C9C9C"/>
      <color rgb="FF566D93"/>
      <color rgb="FF5DC55F"/>
      <color rgb="FF39B7E6"/>
      <color rgb="FF3E4D66"/>
      <color rgb="FFEC595A"/>
      <color rgb="FFFBC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523875</xdr:colOff>
          <xdr:row>8</xdr:row>
          <xdr:rowOff>85725</xdr:rowOff>
        </xdr:from>
        <xdr:to>
          <xdr:col>1</xdr:col>
          <xdr:colOff>85725</xdr:colOff>
          <xdr:row>10</xdr:row>
          <xdr:rowOff>85725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20</xdr:row>
          <xdr:rowOff>114300</xdr:rowOff>
        </xdr:from>
        <xdr:to>
          <xdr:col>1</xdr:col>
          <xdr:colOff>85725</xdr:colOff>
          <xdr:row>22</xdr:row>
          <xdr:rowOff>114300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14</xdr:row>
          <xdr:rowOff>114300</xdr:rowOff>
        </xdr:from>
        <xdr:to>
          <xdr:col>1</xdr:col>
          <xdr:colOff>85725</xdr:colOff>
          <xdr:row>16</xdr:row>
          <xdr:rowOff>114300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3</xdr:row>
          <xdr:rowOff>114300</xdr:rowOff>
        </xdr:from>
        <xdr:to>
          <xdr:col>1</xdr:col>
          <xdr:colOff>85725</xdr:colOff>
          <xdr:row>5</xdr:row>
          <xdr:rowOff>104775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26</xdr:row>
          <xdr:rowOff>114300</xdr:rowOff>
        </xdr:from>
        <xdr:to>
          <xdr:col>1</xdr:col>
          <xdr:colOff>85725</xdr:colOff>
          <xdr:row>28</xdr:row>
          <xdr:rowOff>114300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32</xdr:row>
          <xdr:rowOff>114300</xdr:rowOff>
        </xdr:from>
        <xdr:to>
          <xdr:col>1</xdr:col>
          <xdr:colOff>85725</xdr:colOff>
          <xdr:row>34</xdr:row>
          <xdr:rowOff>114300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431800</xdr:colOff>
      <xdr:row>21</xdr:row>
      <xdr:rowOff>88900</xdr:rowOff>
    </xdr:from>
    <xdr:to>
      <xdr:col>5</xdr:col>
      <xdr:colOff>1320800</xdr:colOff>
      <xdr:row>21</xdr:row>
      <xdr:rowOff>101600</xdr:rowOff>
    </xdr:to>
    <xdr:cxnSp macro="">
      <xdr:nvCxnSpPr>
        <xdr:cNvPr id="4" name="Straight Connector 3">
          <a:extLst>
            <a:ext uri="{FF2B5EF4-FFF2-40B4-BE49-F238E27FC236}">
              <a16:creationId xmlns:a16="http://schemas.microsoft.com/office/drawing/2014/main" id="{00000000-0008-0000-0200-000004000000}"/>
            </a:ext>
          </a:extLst>
        </xdr:cNvPr>
        <xdr:cNvCxnSpPr/>
      </xdr:nvCxnSpPr>
      <xdr:spPr>
        <a:xfrm>
          <a:off x="9372600" y="5156200"/>
          <a:ext cx="889000" cy="12700"/>
        </a:xfrm>
        <a:prstGeom prst="line">
          <a:avLst/>
        </a:prstGeom>
        <a:ln w="28575" cmpd="sng">
          <a:solidFill>
            <a:srgbClr val="3E4D66"/>
          </a:solidFill>
          <a:tailEnd type="triangle" w="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17780</xdr:colOff>
      <xdr:row>23</xdr:row>
      <xdr:rowOff>88900</xdr:rowOff>
    </xdr:from>
    <xdr:to>
      <xdr:col>2</xdr:col>
      <xdr:colOff>977900</xdr:colOff>
      <xdr:row>23</xdr:row>
      <xdr:rowOff>93980</xdr:rowOff>
    </xdr:to>
    <xdr:cxnSp macro="">
      <xdr:nvCxnSpPr>
        <xdr:cNvPr id="15" name="Straight Connector 14">
          <a:extLst>
            <a:ext uri="{FF2B5EF4-FFF2-40B4-BE49-F238E27FC236}">
              <a16:creationId xmlns:a16="http://schemas.microsoft.com/office/drawing/2014/main" id="{00000000-0008-0000-0200-00000F000000}"/>
            </a:ext>
          </a:extLst>
        </xdr:cNvPr>
        <xdr:cNvCxnSpPr/>
      </xdr:nvCxnSpPr>
      <xdr:spPr>
        <a:xfrm flipH="1">
          <a:off x="4208780" y="5638800"/>
          <a:ext cx="960120" cy="5080"/>
        </a:xfrm>
        <a:prstGeom prst="line">
          <a:avLst/>
        </a:prstGeom>
        <a:ln w="28575" cmpd="sng">
          <a:solidFill>
            <a:srgbClr val="3E4D66"/>
          </a:solidFill>
          <a:tailEnd type="triangle" w="lg"/>
        </a:ln>
      </xdr:spPr>
      <xdr:style>
        <a:lnRef idx="2">
          <a:schemeClr val="accent1"/>
        </a:lnRef>
        <a:fillRef idx="0">
          <a:schemeClr val="accent1"/>
        </a:fillRef>
        <a:effectRef idx="1">
          <a:schemeClr val="accent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min" refreshedDate="45942.761543865738" createdVersion="6" refreshedVersion="6" minRefreshableVersion="3" recordCount="56">
  <cacheSource type="worksheet">
    <worksheetSource ref="A3:M59" sheet="Sales Funnel"/>
  </cacheSource>
  <cacheFields count="13">
    <cacheField name="Company Name" numFmtId="0">
      <sharedItems containsBlank="1" count="22">
        <s v="GRAND TOTAL"/>
        <s v="Company A"/>
        <s v="Company B"/>
        <s v="Company C"/>
        <s v="Company D"/>
        <s v="Company F"/>
        <s v="Company G"/>
        <s v="Company H"/>
        <s v="Company I"/>
        <s v="Company J"/>
        <s v="Company K"/>
        <s v="Company L"/>
        <s v="Company M"/>
        <s v="Company N"/>
        <s v="Company O"/>
        <s v="Company P"/>
        <s v="Company Q"/>
        <s v="Company R"/>
        <s v="Company S"/>
        <s v="Company T"/>
        <s v="Company U"/>
        <m/>
      </sharedItems>
    </cacheField>
    <cacheField name="Contact Name" numFmtId="0">
      <sharedItems containsBlank="1"/>
    </cacheField>
    <cacheField name="Contact Email" numFmtId="0">
      <sharedItems containsBlank="1"/>
    </cacheField>
    <cacheField name="Stage" numFmtId="0">
      <sharedItems containsBlank="1" count="7">
        <m/>
        <s v="Won"/>
        <s v="Lead"/>
        <s v="Proposal made"/>
        <s v="Contacted"/>
        <s v="Qualified"/>
        <s v="Lost"/>
      </sharedItems>
    </cacheField>
    <cacheField name="Value" numFmtId="167">
      <sharedItems containsString="0" containsBlank="1" containsNumber="1" containsInteger="1" minValue="13000" maxValue="2308000"/>
    </cacheField>
    <cacheField name="Probability" numFmtId="0">
      <sharedItems containsMixedTypes="1" containsNumber="1" minValue="0" maxValue="1"/>
    </cacheField>
    <cacheField name="Expected Revenue" numFmtId="167">
      <sharedItems containsBlank="1" containsMixedTypes="1" containsNumber="1" containsInteger="1" minValue="0" maxValue="1114400"/>
    </cacheField>
    <cacheField name="Creation date" numFmtId="168">
      <sharedItems containsDate="1" containsBlank="1" containsMixedTypes="1" minDate="2025-01-22T00:00:00" maxDate="2025-07-02T00:00:00"/>
    </cacheField>
    <cacheField name="Expected _x000a_Close Date" numFmtId="168">
      <sharedItems containsDate="1" containsBlank="1" containsMixedTypes="1" minDate="2025-03-18T00:00:00" maxDate="2025-12-14T00:00:00"/>
    </cacheField>
    <cacheField name="Team member" numFmtId="0">
      <sharedItems containsBlank="1"/>
    </cacheField>
    <cacheField name="Progress to Won" numFmtId="0">
      <sharedItems containsMixedTypes="1" containsNumber="1" minValue="0" maxValue="1"/>
    </cacheField>
    <cacheField name="Last interacted on" numFmtId="166">
      <sharedItems containsDate="1" containsBlank="1" containsMixedTypes="1" minDate="2025-07-05T00:00:00" maxDate="2025-07-13T00:00:00"/>
    </cacheField>
    <cacheField name="Next Step"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6">
  <r>
    <x v="0"/>
    <s v="-"/>
    <s v="-"/>
    <x v="0"/>
    <n v="2308000"/>
    <s v="-"/>
    <n v="1114400"/>
    <s v="-"/>
    <s v="-"/>
    <s v="-"/>
    <s v="-"/>
    <s v="-"/>
    <s v="-"/>
  </r>
  <r>
    <x v="1"/>
    <s v="Luke Skywalker"/>
    <s v="luke@companya.com"/>
    <x v="1"/>
    <n v="163000"/>
    <n v="1"/>
    <n v="163000"/>
    <d v="2025-01-22T00:00:00"/>
    <d v="2025-11-25T00:00:00"/>
    <s v="Susan"/>
    <n v="1"/>
    <s v="7/17/2025"/>
    <s v="Get in touch"/>
  </r>
  <r>
    <x v="2"/>
    <s v="Oprah Winfrey"/>
    <m/>
    <x v="1"/>
    <n v="13000"/>
    <n v="1"/>
    <n v="13000"/>
    <d v="2025-02-01T00:00:00"/>
    <d v="2025-06-18T00:00:00"/>
    <s v="Thomas"/>
    <n v="1"/>
    <d v="2025-07-12T00:00:00"/>
    <s v="Get in touch"/>
  </r>
  <r>
    <x v="3"/>
    <s v="Michael Jordan"/>
    <m/>
    <x v="1"/>
    <n v="127000"/>
    <n v="1"/>
    <n v="127000"/>
    <d v="2025-07-01T00:00:00"/>
    <d v="2025-11-11T00:00:00"/>
    <s v="Laura"/>
    <n v="1"/>
    <s v="6/13/2025"/>
    <s v="Get in touch"/>
  </r>
  <r>
    <x v="4"/>
    <s v="Rachel Green"/>
    <m/>
    <x v="2"/>
    <n v="67000"/>
    <n v="0.05"/>
    <n v="3350"/>
    <d v="2025-06-01T00:00:00"/>
    <d v="2025-10-03T00:00:00"/>
    <s v="Michael"/>
    <n v="0.05"/>
    <s v="2/22/2025"/>
    <s v="Get in touch"/>
  </r>
  <r>
    <x v="5"/>
    <s v="Beyoncé Knowles"/>
    <m/>
    <x v="1"/>
    <n v="113000"/>
    <n v="1"/>
    <n v="113000"/>
    <m/>
    <d v="2025-09-25T00:00:00"/>
    <s v="Michael"/>
    <n v="1"/>
    <d v="2025-07-05T00:00:00"/>
    <s v="Follow-up"/>
  </r>
  <r>
    <x v="6"/>
    <s v="Harry Potter"/>
    <m/>
    <x v="3"/>
    <n v="79000"/>
    <n v="0.5"/>
    <n v="39500"/>
    <m/>
    <d v="2025-08-18T00:00:00"/>
    <s v="Samantha"/>
    <n v="0.5"/>
    <s v="6/23/2025"/>
    <s v="Follow-up"/>
  </r>
  <r>
    <x v="7"/>
    <s v="Katniss Everdeen"/>
    <m/>
    <x v="3"/>
    <n v="97000"/>
    <n v="0.5"/>
    <n v="48500"/>
    <m/>
    <d v="2025-10-11T00:00:00"/>
    <s v="Susan"/>
    <n v="0.5"/>
    <m/>
    <s v="Follow-up"/>
  </r>
  <r>
    <x v="8"/>
    <s v="Jordan Belfort"/>
    <m/>
    <x v="4"/>
    <n v="233000"/>
    <n v="0.1"/>
    <n v="23300"/>
    <m/>
    <d v="2025-09-06T00:00:00"/>
    <s v="Donna"/>
    <n v="0.1"/>
    <m/>
    <s v="Follow-up"/>
  </r>
  <r>
    <x v="9"/>
    <s v="Jon Snow"/>
    <m/>
    <x v="5"/>
    <n v="311000"/>
    <n v="0.25"/>
    <n v="77750"/>
    <m/>
    <d v="2025-09-25T00:00:00"/>
    <s v="Thomas"/>
    <n v="0.25"/>
    <m/>
    <s v="Discuss proposal"/>
  </r>
  <r>
    <x v="10"/>
    <s v="Ivanka Trump"/>
    <m/>
    <x v="5"/>
    <n v="433000"/>
    <n v="0.25"/>
    <n v="108250"/>
    <m/>
    <d v="2025-07-18T00:00:00"/>
    <s v="Donna"/>
    <n v="0.25"/>
    <m/>
    <s v="Discuss proposal"/>
  </r>
  <r>
    <x v="11"/>
    <s v="Sherlock Holmes"/>
    <m/>
    <x v="1"/>
    <n v="73000"/>
    <n v="1"/>
    <n v="73000"/>
    <m/>
    <d v="2025-12-11T00:00:00"/>
    <s v="Michael"/>
    <n v="1"/>
    <m/>
    <s v="Discuss proposal"/>
  </r>
  <r>
    <x v="12"/>
    <s v="Michelle Obama"/>
    <m/>
    <x v="5"/>
    <n v="59000"/>
    <n v="0.25"/>
    <n v="14750"/>
    <m/>
    <d v="2025-12-06T00:00:00"/>
    <s v="Laura"/>
    <n v="0.25"/>
    <m/>
    <s v="Discuss proposal"/>
  </r>
  <r>
    <x v="13"/>
    <s v="Leonardo Di Caprio"/>
    <m/>
    <x v="1"/>
    <n v="71000"/>
    <n v="1"/>
    <n v="71000"/>
    <m/>
    <d v="2025-11-25T00:00:00"/>
    <s v="Michael"/>
    <n v="1"/>
    <m/>
    <s v="Send contract for signing"/>
  </r>
  <r>
    <x v="14"/>
    <s v="Daenarys Targaryen"/>
    <m/>
    <x v="6"/>
    <n v="89000"/>
    <n v="0"/>
    <n v="0"/>
    <m/>
    <d v="2025-03-18T00:00:00"/>
    <s v="Donna"/>
    <n v="0"/>
    <m/>
    <s v="Send contract for signing"/>
  </r>
  <r>
    <x v="15"/>
    <s v="Harvey Specter"/>
    <m/>
    <x v="3"/>
    <n v="109000"/>
    <n v="0.5"/>
    <n v="54500"/>
    <m/>
    <d v="2025-08-11T00:00:00"/>
    <s v="Laura"/>
    <n v="0.5"/>
    <m/>
    <s v="Send contract for signing"/>
  </r>
  <r>
    <x v="16"/>
    <s v="Marylin Monroe"/>
    <m/>
    <x v="3"/>
    <n v="47000"/>
    <n v="0.5"/>
    <n v="23500"/>
    <m/>
    <d v="2025-09-06T00:00:00"/>
    <s v="Thomas"/>
    <n v="0.5"/>
    <m/>
    <s v="Send contract for signing"/>
  </r>
  <r>
    <x v="17"/>
    <s v="Ron Weasley"/>
    <m/>
    <x v="1"/>
    <n v="111000"/>
    <n v="1"/>
    <n v="111000"/>
    <m/>
    <d v="2025-12-13T00:00:00"/>
    <s v="Donna"/>
    <n v="1"/>
    <m/>
    <s v="Send onboarding material"/>
  </r>
  <r>
    <x v="18"/>
    <s v="Reese Witherspoon"/>
    <m/>
    <x v="1"/>
    <n v="50000"/>
    <n v="1"/>
    <n v="50000"/>
    <m/>
    <d v="2025-11-12T00:00:00"/>
    <s v="Laura"/>
    <n v="1"/>
    <m/>
    <m/>
  </r>
  <r>
    <x v="19"/>
    <s v="Will Ferrell"/>
    <m/>
    <x v="6"/>
    <n v="50000"/>
    <n v="0"/>
    <n v="0"/>
    <m/>
    <d v="2025-12-03T00:00:00"/>
    <s v="Laura"/>
    <n v="0"/>
    <m/>
    <m/>
  </r>
  <r>
    <x v="20"/>
    <s v="Brad Pitt"/>
    <m/>
    <x v="6"/>
    <n v="13000"/>
    <n v="0"/>
    <n v="0"/>
    <m/>
    <d v="2025-03-25T00:00:00"/>
    <s v="Donna"/>
    <n v="0"/>
    <m/>
    <s v="Retarget later"/>
  </r>
  <r>
    <x v="21"/>
    <m/>
    <m/>
    <x v="0"/>
    <m/>
    <s v=""/>
    <s v=""/>
    <m/>
    <m/>
    <m/>
    <s v=""/>
    <m/>
    <m/>
  </r>
  <r>
    <x v="21"/>
    <m/>
    <m/>
    <x v="0"/>
    <m/>
    <s v=""/>
    <s v=""/>
    <m/>
    <m/>
    <m/>
    <s v=""/>
    <m/>
    <m/>
  </r>
  <r>
    <x v="21"/>
    <m/>
    <m/>
    <x v="0"/>
    <m/>
    <s v=""/>
    <s v=""/>
    <m/>
    <m/>
    <m/>
    <s v=""/>
    <m/>
    <m/>
  </r>
  <r>
    <x v="21"/>
    <m/>
    <m/>
    <x v="0"/>
    <m/>
    <s v=""/>
    <m/>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r>
    <x v="21"/>
    <m/>
    <m/>
    <x v="0"/>
    <m/>
    <s v=""/>
    <s v=""/>
    <m/>
    <m/>
    <m/>
    <s v=""/>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2" cacheId="3"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29:C74" firstHeaderRow="0" firstDataRow="1" firstDataCol="1"/>
  <pivotFields count="13">
    <pivotField axis="axisRow" showAll="0">
      <items count="23">
        <item x="1"/>
        <item x="2"/>
        <item x="3"/>
        <item x="4"/>
        <item x="5"/>
        <item x="6"/>
        <item x="7"/>
        <item x="8"/>
        <item x="9"/>
        <item x="10"/>
        <item x="11"/>
        <item x="12"/>
        <item x="13"/>
        <item x="14"/>
        <item x="15"/>
        <item x="16"/>
        <item x="17"/>
        <item x="18"/>
        <item x="19"/>
        <item x="20"/>
        <item x="0"/>
        <item x="21"/>
        <item t="default"/>
      </items>
    </pivotField>
    <pivotField showAll="0"/>
    <pivotField showAll="0"/>
    <pivotField axis="axisRow" showAll="0">
      <items count="8">
        <item x="4"/>
        <item x="2"/>
        <item x="6"/>
        <item x="3"/>
        <item x="5"/>
        <item x="1"/>
        <item x="0"/>
        <item t="default"/>
      </items>
    </pivotField>
    <pivotField showAll="0"/>
    <pivotField showAll="0"/>
    <pivotField dataField="1" showAll="0"/>
    <pivotField showAll="0"/>
    <pivotField dataField="1" showAll="0"/>
    <pivotField showAll="0"/>
    <pivotField showAll="0"/>
    <pivotField showAll="0"/>
    <pivotField showAll="0"/>
  </pivotFields>
  <rowFields count="2">
    <field x="0"/>
    <field x="3"/>
  </rowFields>
  <rowItems count="45">
    <i>
      <x/>
    </i>
    <i r="1">
      <x v="5"/>
    </i>
    <i>
      <x v="1"/>
    </i>
    <i r="1">
      <x v="5"/>
    </i>
    <i>
      <x v="2"/>
    </i>
    <i r="1">
      <x v="5"/>
    </i>
    <i>
      <x v="3"/>
    </i>
    <i r="1">
      <x v="1"/>
    </i>
    <i>
      <x v="4"/>
    </i>
    <i r="1">
      <x v="5"/>
    </i>
    <i>
      <x v="5"/>
    </i>
    <i r="1">
      <x v="3"/>
    </i>
    <i>
      <x v="6"/>
    </i>
    <i r="1">
      <x v="3"/>
    </i>
    <i>
      <x v="7"/>
    </i>
    <i r="1">
      <x/>
    </i>
    <i>
      <x v="8"/>
    </i>
    <i r="1">
      <x v="4"/>
    </i>
    <i>
      <x v="9"/>
    </i>
    <i r="1">
      <x v="4"/>
    </i>
    <i>
      <x v="10"/>
    </i>
    <i r="1">
      <x v="5"/>
    </i>
    <i>
      <x v="11"/>
    </i>
    <i r="1">
      <x v="4"/>
    </i>
    <i>
      <x v="12"/>
    </i>
    <i r="1">
      <x v="5"/>
    </i>
    <i>
      <x v="13"/>
    </i>
    <i r="1">
      <x v="2"/>
    </i>
    <i>
      <x v="14"/>
    </i>
    <i r="1">
      <x v="3"/>
    </i>
    <i>
      <x v="15"/>
    </i>
    <i r="1">
      <x v="3"/>
    </i>
    <i>
      <x v="16"/>
    </i>
    <i r="1">
      <x v="5"/>
    </i>
    <i>
      <x v="17"/>
    </i>
    <i r="1">
      <x v="5"/>
    </i>
    <i>
      <x v="18"/>
    </i>
    <i r="1">
      <x v="2"/>
    </i>
    <i>
      <x v="19"/>
    </i>
    <i r="1">
      <x v="2"/>
    </i>
    <i>
      <x v="20"/>
    </i>
    <i r="1">
      <x v="6"/>
    </i>
    <i>
      <x v="21"/>
    </i>
    <i r="1">
      <x v="6"/>
    </i>
    <i t="grand">
      <x/>
    </i>
  </rowItems>
  <colFields count="1">
    <field x="-2"/>
  </colFields>
  <colItems count="2">
    <i>
      <x/>
    </i>
    <i i="1">
      <x v="1"/>
    </i>
  </colItems>
  <dataFields count="2">
    <dataField name="Somme de Expected Revenue" fld="6" baseField="0" baseItem="0"/>
    <dataField name="Somme de Expected " fld="8" baseField="0" baseItem="0"/>
  </dataField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eau croisé dynamique1" cacheId="3"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3:C26" firstHeaderRow="0" firstDataRow="1" firstDataCol="1"/>
  <pivotFields count="13">
    <pivotField axis="axisRow" showAll="0">
      <items count="23">
        <item x="1"/>
        <item x="2"/>
        <item x="3"/>
        <item x="4"/>
        <item x="5"/>
        <item x="6"/>
        <item x="7"/>
        <item x="8"/>
        <item x="9"/>
        <item x="10"/>
        <item x="11"/>
        <item x="12"/>
        <item x="13"/>
        <item x="14"/>
        <item x="15"/>
        <item x="16"/>
        <item x="17"/>
        <item x="18"/>
        <item x="19"/>
        <item x="20"/>
        <item x="0"/>
        <item x="21"/>
        <item t="default"/>
      </items>
    </pivotField>
    <pivotField showAll="0"/>
    <pivotField showAll="0"/>
    <pivotField showAll="0"/>
    <pivotField showAll="0"/>
    <pivotField showAll="0"/>
    <pivotField dataField="1" showAll="0"/>
    <pivotField showAll="0"/>
    <pivotField dataField="1" showAll="0"/>
    <pivotField showAll="0"/>
    <pivotField showAll="0"/>
    <pivotField showAll="0"/>
    <pivotField showAll="0"/>
  </pivotFields>
  <rowFields count="1">
    <field x="0"/>
  </rowFields>
  <rowItems count="23">
    <i>
      <x/>
    </i>
    <i>
      <x v="1"/>
    </i>
    <i>
      <x v="2"/>
    </i>
    <i>
      <x v="3"/>
    </i>
    <i>
      <x v="4"/>
    </i>
    <i>
      <x v="5"/>
    </i>
    <i>
      <x v="6"/>
    </i>
    <i>
      <x v="7"/>
    </i>
    <i>
      <x v="8"/>
    </i>
    <i>
      <x v="9"/>
    </i>
    <i>
      <x v="10"/>
    </i>
    <i>
      <x v="11"/>
    </i>
    <i>
      <x v="12"/>
    </i>
    <i>
      <x v="13"/>
    </i>
    <i>
      <x v="14"/>
    </i>
    <i>
      <x v="15"/>
    </i>
    <i>
      <x v="16"/>
    </i>
    <i>
      <x v="17"/>
    </i>
    <i>
      <x v="18"/>
    </i>
    <i>
      <x v="19"/>
    </i>
    <i>
      <x v="20"/>
    </i>
    <i>
      <x v="21"/>
    </i>
    <i t="grand">
      <x/>
    </i>
  </rowItems>
  <colFields count="1">
    <field x="-2"/>
  </colFields>
  <colItems count="2">
    <i>
      <x/>
    </i>
    <i i="1">
      <x v="1"/>
    </i>
  </colItems>
  <dataFields count="2">
    <dataField name="Somme de Expected Revenue" fld="6" baseField="0" baseItem="0"/>
    <dataField name="Somme de Expected " fld="8" baseField="0" baseItem="0"/>
  </dataField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B2:F37"/>
  <sheetViews>
    <sheetView topLeftCell="A22" zoomScale="80" zoomScaleNormal="80" workbookViewId="0">
      <selection activeCell="C12" sqref="C12"/>
    </sheetView>
  </sheetViews>
  <sheetFormatPr baseColWidth="10" defaultColWidth="10.875" defaultRowHeight="18" customHeight="1"/>
  <cols>
    <col min="1" max="16384" width="10.875" style="97"/>
  </cols>
  <sheetData>
    <row r="2" spans="2:5" ht="18" customHeight="1">
      <c r="B2" s="96" t="s">
        <v>76</v>
      </c>
    </row>
    <row r="4" spans="2:5" ht="18" customHeight="1">
      <c r="B4" s="108" t="s">
        <v>77</v>
      </c>
      <c r="C4" s="106"/>
      <c r="D4" s="107"/>
      <c r="E4" s="106"/>
    </row>
    <row r="5" spans="2:5" ht="18.95" customHeight="1">
      <c r="B5" s="103" t="s">
        <v>106</v>
      </c>
      <c r="C5" s="104"/>
      <c r="D5" s="104"/>
      <c r="E5" s="105"/>
    </row>
    <row r="6" spans="2:5" ht="18.95" customHeight="1">
      <c r="B6" s="97" t="s">
        <v>105</v>
      </c>
    </row>
    <row r="7" spans="2:5" ht="18" customHeight="1">
      <c r="B7" s="97" t="s">
        <v>107</v>
      </c>
    </row>
    <row r="9" spans="2:5" ht="18" customHeight="1">
      <c r="B9" s="108" t="s">
        <v>108</v>
      </c>
      <c r="C9" s="106"/>
      <c r="D9" s="106"/>
      <c r="E9" s="106"/>
    </row>
    <row r="10" spans="2:5" ht="18" customHeight="1">
      <c r="B10" s="103" t="s">
        <v>106</v>
      </c>
      <c r="C10" s="104"/>
      <c r="D10" s="104"/>
      <c r="E10" s="105"/>
    </row>
    <row r="11" spans="2:5" ht="18" customHeight="1">
      <c r="B11" s="97" t="s">
        <v>110</v>
      </c>
    </row>
    <row r="12" spans="2:5" ht="18" customHeight="1">
      <c r="B12" s="97" t="s">
        <v>109</v>
      </c>
    </row>
    <row r="13" spans="2:5" ht="18" customHeight="1">
      <c r="B13" s="99"/>
    </row>
    <row r="14" spans="2:5" ht="18" customHeight="1">
      <c r="B14" s="99"/>
    </row>
    <row r="15" spans="2:5" ht="18" customHeight="1">
      <c r="B15" s="108" t="s">
        <v>112</v>
      </c>
      <c r="C15" s="106"/>
      <c r="D15" s="106"/>
      <c r="E15" s="106"/>
    </row>
    <row r="16" spans="2:5" ht="18" customHeight="1">
      <c r="B16" s="103" t="s">
        <v>111</v>
      </c>
      <c r="C16" s="104"/>
      <c r="D16" s="104"/>
      <c r="E16" s="105"/>
    </row>
    <row r="17" spans="2:5" ht="18" customHeight="1">
      <c r="B17" s="97" t="s">
        <v>113</v>
      </c>
    </row>
    <row r="18" spans="2:5" ht="18" customHeight="1">
      <c r="B18" s="97" t="s">
        <v>79</v>
      </c>
    </row>
    <row r="19" spans="2:5" ht="18" customHeight="1">
      <c r="B19" s="97" t="s">
        <v>80</v>
      </c>
    </row>
    <row r="21" spans="2:5" ht="18" customHeight="1">
      <c r="B21" s="98" t="s">
        <v>115</v>
      </c>
    </row>
    <row r="22" spans="2:5" ht="18" customHeight="1">
      <c r="B22" s="100" t="s">
        <v>114</v>
      </c>
      <c r="C22" s="101"/>
      <c r="D22" s="101"/>
      <c r="E22" s="102"/>
    </row>
    <row r="23" spans="2:5" ht="18" customHeight="1">
      <c r="B23" s="97" t="s">
        <v>101</v>
      </c>
    </row>
    <row r="24" spans="2:5" ht="18" customHeight="1">
      <c r="B24" s="97" t="s">
        <v>102</v>
      </c>
    </row>
    <row r="25" spans="2:5" ht="18" customHeight="1">
      <c r="B25" s="97" t="s">
        <v>103</v>
      </c>
    </row>
    <row r="27" spans="2:5" ht="18" customHeight="1">
      <c r="B27" s="98" t="s">
        <v>117</v>
      </c>
    </row>
    <row r="28" spans="2:5" ht="18" customHeight="1">
      <c r="B28" s="100" t="s">
        <v>116</v>
      </c>
      <c r="C28" s="101"/>
      <c r="D28" s="101"/>
      <c r="E28" s="102"/>
    </row>
    <row r="29" spans="2:5" ht="18" customHeight="1">
      <c r="B29" s="97" t="s">
        <v>127</v>
      </c>
    </row>
    <row r="30" spans="2:5" ht="18" customHeight="1">
      <c r="B30" s="97" t="s">
        <v>78</v>
      </c>
    </row>
    <row r="31" spans="2:5" ht="18" customHeight="1">
      <c r="B31" s="97" t="s">
        <v>81</v>
      </c>
    </row>
    <row r="33" spans="2:6" ht="18" customHeight="1">
      <c r="B33" s="98" t="s">
        <v>123</v>
      </c>
      <c r="C33" s="112"/>
      <c r="D33" s="112"/>
      <c r="E33" s="112"/>
      <c r="F33" s="112"/>
    </row>
    <row r="34" spans="2:6" ht="18" customHeight="1">
      <c r="B34" s="100" t="s">
        <v>119</v>
      </c>
      <c r="C34" s="101"/>
      <c r="D34" s="101"/>
      <c r="E34" s="102"/>
      <c r="F34" s="112"/>
    </row>
    <row r="35" spans="2:6" ht="18" customHeight="1">
      <c r="B35" s="97" t="s">
        <v>120</v>
      </c>
      <c r="C35" s="112"/>
      <c r="D35" s="112"/>
      <c r="E35" s="112"/>
      <c r="F35" s="112"/>
    </row>
    <row r="36" spans="2:6" ht="18" customHeight="1">
      <c r="B36" s="97" t="s">
        <v>121</v>
      </c>
      <c r="C36" s="112"/>
      <c r="D36" s="112"/>
      <c r="E36" s="112"/>
      <c r="F36" s="112"/>
    </row>
    <row r="37" spans="2:6" ht="18" customHeight="1">
      <c r="B37" s="97" t="s">
        <v>122</v>
      </c>
      <c r="C37" s="112"/>
      <c r="D37" s="112"/>
      <c r="E37" s="112"/>
      <c r="F37" s="112"/>
    </row>
  </sheetData>
  <pageMargins left="0.75" right="0.75" top="1" bottom="1" header="0.5" footer="0.5"/>
  <pageSetup paperSize="9" orientation="portrait" horizontalDpi="4294967292" verticalDpi="4294967292" r:id="rId1"/>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defaultSize="0" autoFill="0" autoLine="0" autoPict="0">
                <anchor moveWithCells="1">
                  <from>
                    <xdr:col>0</xdr:col>
                    <xdr:colOff>523875</xdr:colOff>
                    <xdr:row>8</xdr:row>
                    <xdr:rowOff>85725</xdr:rowOff>
                  </from>
                  <to>
                    <xdr:col>1</xdr:col>
                    <xdr:colOff>85725</xdr:colOff>
                    <xdr:row>10</xdr:row>
                    <xdr:rowOff>85725</xdr:rowOff>
                  </to>
                </anchor>
              </controlPr>
            </control>
          </mc:Choice>
        </mc:AlternateContent>
        <mc:AlternateContent xmlns:mc="http://schemas.openxmlformats.org/markup-compatibility/2006">
          <mc:Choice Requires="x14">
            <control shapeId="6154" r:id="rId5" name="Check Box 10">
              <controlPr defaultSize="0" autoFill="0" autoLine="0" autoPict="0">
                <anchor moveWithCells="1">
                  <from>
                    <xdr:col>0</xdr:col>
                    <xdr:colOff>523875</xdr:colOff>
                    <xdr:row>14</xdr:row>
                    <xdr:rowOff>114300</xdr:rowOff>
                  </from>
                  <to>
                    <xdr:col>1</xdr:col>
                    <xdr:colOff>85725</xdr:colOff>
                    <xdr:row>16</xdr:row>
                    <xdr:rowOff>114300</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from>
                    <xdr:col>0</xdr:col>
                    <xdr:colOff>523875</xdr:colOff>
                    <xdr:row>20</xdr:row>
                    <xdr:rowOff>114300</xdr:rowOff>
                  </from>
                  <to>
                    <xdr:col>1</xdr:col>
                    <xdr:colOff>85725</xdr:colOff>
                    <xdr:row>22</xdr:row>
                    <xdr:rowOff>114300</xdr:rowOff>
                  </to>
                </anchor>
              </controlPr>
            </control>
          </mc:Choice>
        </mc:AlternateContent>
        <mc:AlternateContent xmlns:mc="http://schemas.openxmlformats.org/markup-compatibility/2006">
          <mc:Choice Requires="x14">
            <control shapeId="6159" r:id="rId7" name="Check Box 15">
              <controlPr defaultSize="0" autoFill="0" autoLine="0" autoPict="0">
                <anchor moveWithCells="1">
                  <from>
                    <xdr:col>0</xdr:col>
                    <xdr:colOff>523875</xdr:colOff>
                    <xdr:row>26</xdr:row>
                    <xdr:rowOff>114300</xdr:rowOff>
                  </from>
                  <to>
                    <xdr:col>1</xdr:col>
                    <xdr:colOff>85725</xdr:colOff>
                    <xdr:row>28</xdr:row>
                    <xdr:rowOff>114300</xdr:rowOff>
                  </to>
                </anchor>
              </controlPr>
            </control>
          </mc:Choice>
        </mc:AlternateContent>
        <mc:AlternateContent xmlns:mc="http://schemas.openxmlformats.org/markup-compatibility/2006">
          <mc:Choice Requires="x14">
            <control shapeId="6157" r:id="rId8" name="Check Box 13">
              <controlPr defaultSize="0" autoFill="0" autoLine="0" autoPict="0">
                <anchor moveWithCells="1">
                  <from>
                    <xdr:col>0</xdr:col>
                    <xdr:colOff>523875</xdr:colOff>
                    <xdr:row>3</xdr:row>
                    <xdr:rowOff>114300</xdr:rowOff>
                  </from>
                  <to>
                    <xdr:col>1</xdr:col>
                    <xdr:colOff>85725</xdr:colOff>
                    <xdr:row>5</xdr:row>
                    <xdr:rowOff>104775</xdr:rowOff>
                  </to>
                </anchor>
              </controlPr>
            </control>
          </mc:Choice>
        </mc:AlternateContent>
        <mc:AlternateContent xmlns:mc="http://schemas.openxmlformats.org/markup-compatibility/2006">
          <mc:Choice Requires="x14">
            <control shapeId="6160" r:id="rId9" name="Check Box 16">
              <controlPr defaultSize="0" autoFill="0" autoLine="0" autoPict="0">
                <anchor moveWithCells="1">
                  <from>
                    <xdr:col>0</xdr:col>
                    <xdr:colOff>523875</xdr:colOff>
                    <xdr:row>32</xdr:row>
                    <xdr:rowOff>114300</xdr:rowOff>
                  </from>
                  <to>
                    <xdr:col>1</xdr:col>
                    <xdr:colOff>85725</xdr:colOff>
                    <xdr:row>34</xdr:row>
                    <xdr:rowOff>114300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3:C74"/>
  <sheetViews>
    <sheetView tabSelected="1" workbookViewId="0">
      <selection activeCell="C8" sqref="C8"/>
    </sheetView>
  </sheetViews>
  <sheetFormatPr baseColWidth="10" defaultRowHeight="15.75"/>
  <cols>
    <col min="1" max="1" width="19.125" bestFit="1" customWidth="1"/>
    <col min="2" max="2" width="24.875" bestFit="1" customWidth="1"/>
    <col min="3" max="3" width="17.75" bestFit="1" customWidth="1"/>
  </cols>
  <sheetData>
    <row r="3" spans="1:3">
      <c r="A3" s="123" t="s">
        <v>136</v>
      </c>
      <c r="B3" t="s">
        <v>139</v>
      </c>
      <c r="C3" t="s">
        <v>140</v>
      </c>
    </row>
    <row r="4" spans="1:3">
      <c r="A4" s="124" t="s">
        <v>2</v>
      </c>
      <c r="B4" s="125">
        <v>163000</v>
      </c>
      <c r="C4" s="125">
        <v>45986</v>
      </c>
    </row>
    <row r="5" spans="1:3">
      <c r="A5" s="124" t="s">
        <v>4</v>
      </c>
      <c r="B5" s="125">
        <v>13000</v>
      </c>
      <c r="C5" s="125">
        <v>45826</v>
      </c>
    </row>
    <row r="6" spans="1:3">
      <c r="A6" s="124" t="s">
        <v>7</v>
      </c>
      <c r="B6" s="125">
        <v>127000</v>
      </c>
      <c r="C6" s="125">
        <v>45972</v>
      </c>
    </row>
    <row r="7" spans="1:3">
      <c r="A7" s="124" t="s">
        <v>9</v>
      </c>
      <c r="B7" s="125">
        <v>3350</v>
      </c>
      <c r="C7" s="125">
        <v>45933</v>
      </c>
    </row>
    <row r="8" spans="1:3">
      <c r="A8" s="124" t="s">
        <v>35</v>
      </c>
      <c r="B8" s="125">
        <v>113000</v>
      </c>
      <c r="C8" s="125">
        <v>45925</v>
      </c>
    </row>
    <row r="9" spans="1:3">
      <c r="A9" s="124" t="s">
        <v>36</v>
      </c>
      <c r="B9" s="125">
        <v>39500</v>
      </c>
      <c r="C9" s="125">
        <v>45887</v>
      </c>
    </row>
    <row r="10" spans="1:3">
      <c r="A10" s="124" t="s">
        <v>37</v>
      </c>
      <c r="B10" s="125">
        <v>48500</v>
      </c>
      <c r="C10" s="125">
        <v>45941</v>
      </c>
    </row>
    <row r="11" spans="1:3">
      <c r="A11" s="124" t="s">
        <v>38</v>
      </c>
      <c r="B11" s="125">
        <v>23300</v>
      </c>
      <c r="C11" s="125">
        <v>45906</v>
      </c>
    </row>
    <row r="12" spans="1:3">
      <c r="A12" s="124" t="s">
        <v>39</v>
      </c>
      <c r="B12" s="125">
        <v>77750</v>
      </c>
      <c r="C12" s="125">
        <v>45925</v>
      </c>
    </row>
    <row r="13" spans="1:3">
      <c r="A13" s="124" t="s">
        <v>40</v>
      </c>
      <c r="B13" s="125">
        <v>108250</v>
      </c>
      <c r="C13" s="125">
        <v>45856</v>
      </c>
    </row>
    <row r="14" spans="1:3">
      <c r="A14" s="124" t="s">
        <v>41</v>
      </c>
      <c r="B14" s="125">
        <v>73000</v>
      </c>
      <c r="C14" s="125">
        <v>46002</v>
      </c>
    </row>
    <row r="15" spans="1:3">
      <c r="A15" s="124" t="s">
        <v>42</v>
      </c>
      <c r="B15" s="125">
        <v>14750</v>
      </c>
      <c r="C15" s="125">
        <v>45997</v>
      </c>
    </row>
    <row r="16" spans="1:3">
      <c r="A16" s="124" t="s">
        <v>43</v>
      </c>
      <c r="B16" s="125">
        <v>71000</v>
      </c>
      <c r="C16" s="125">
        <v>45986</v>
      </c>
    </row>
    <row r="17" spans="1:3">
      <c r="A17" s="124" t="s">
        <v>44</v>
      </c>
      <c r="B17" s="125">
        <v>0</v>
      </c>
      <c r="C17" s="125">
        <v>45734</v>
      </c>
    </row>
    <row r="18" spans="1:3">
      <c r="A18" s="124" t="s">
        <v>45</v>
      </c>
      <c r="B18" s="125">
        <v>54500</v>
      </c>
      <c r="C18" s="125">
        <v>45880</v>
      </c>
    </row>
    <row r="19" spans="1:3">
      <c r="A19" s="124" t="s">
        <v>46</v>
      </c>
      <c r="B19" s="125">
        <v>23500</v>
      </c>
      <c r="C19" s="125">
        <v>45906</v>
      </c>
    </row>
    <row r="20" spans="1:3">
      <c r="A20" s="124" t="s">
        <v>62</v>
      </c>
      <c r="B20" s="125">
        <v>111000</v>
      </c>
      <c r="C20" s="125">
        <v>46004</v>
      </c>
    </row>
    <row r="21" spans="1:3">
      <c r="A21" s="124" t="s">
        <v>69</v>
      </c>
      <c r="B21" s="125">
        <v>50000</v>
      </c>
      <c r="C21" s="125">
        <v>45973</v>
      </c>
    </row>
    <row r="22" spans="1:3">
      <c r="A22" s="124" t="s">
        <v>70</v>
      </c>
      <c r="B22" s="125">
        <v>0</v>
      </c>
      <c r="C22" s="125">
        <v>45994</v>
      </c>
    </row>
    <row r="23" spans="1:3">
      <c r="A23" s="124" t="s">
        <v>71</v>
      </c>
      <c r="B23" s="125">
        <v>0</v>
      </c>
      <c r="C23" s="125">
        <v>45741</v>
      </c>
    </row>
    <row r="24" spans="1:3">
      <c r="A24" s="124" t="s">
        <v>12</v>
      </c>
      <c r="B24" s="125">
        <v>1114400</v>
      </c>
      <c r="C24" s="125">
        <v>0</v>
      </c>
    </row>
    <row r="25" spans="1:3">
      <c r="A25" s="124" t="s">
        <v>137</v>
      </c>
      <c r="B25" s="125">
        <v>0</v>
      </c>
      <c r="C25" s="125"/>
    </row>
    <row r="26" spans="1:3">
      <c r="A26" s="124" t="s">
        <v>138</v>
      </c>
      <c r="B26" s="125">
        <v>2228800</v>
      </c>
      <c r="C26" s="125">
        <v>918374</v>
      </c>
    </row>
    <row r="29" spans="1:3">
      <c r="A29" s="123" t="s">
        <v>136</v>
      </c>
      <c r="B29" t="s">
        <v>139</v>
      </c>
      <c r="C29" t="s">
        <v>140</v>
      </c>
    </row>
    <row r="30" spans="1:3">
      <c r="A30" s="124" t="s">
        <v>2</v>
      </c>
      <c r="B30" s="125">
        <v>163000</v>
      </c>
      <c r="C30" s="125">
        <v>45986</v>
      </c>
    </row>
    <row r="31" spans="1:3">
      <c r="A31" s="126" t="s">
        <v>33</v>
      </c>
      <c r="B31" s="125">
        <v>163000</v>
      </c>
      <c r="C31" s="125">
        <v>45986</v>
      </c>
    </row>
    <row r="32" spans="1:3">
      <c r="A32" s="124" t="s">
        <v>4</v>
      </c>
      <c r="B32" s="125">
        <v>13000</v>
      </c>
      <c r="C32" s="125">
        <v>45826</v>
      </c>
    </row>
    <row r="33" spans="1:3">
      <c r="A33" s="126" t="s">
        <v>33</v>
      </c>
      <c r="B33" s="125">
        <v>13000</v>
      </c>
      <c r="C33" s="125">
        <v>45826</v>
      </c>
    </row>
    <row r="34" spans="1:3">
      <c r="A34" s="124" t="s">
        <v>7</v>
      </c>
      <c r="B34" s="125">
        <v>127000</v>
      </c>
      <c r="C34" s="125">
        <v>45972</v>
      </c>
    </row>
    <row r="35" spans="1:3">
      <c r="A35" s="126" t="s">
        <v>33</v>
      </c>
      <c r="B35" s="125">
        <v>127000</v>
      </c>
      <c r="C35" s="125">
        <v>45972</v>
      </c>
    </row>
    <row r="36" spans="1:3">
      <c r="A36" s="124" t="s">
        <v>9</v>
      </c>
      <c r="B36" s="125">
        <v>3350</v>
      </c>
      <c r="C36" s="125">
        <v>45933</v>
      </c>
    </row>
    <row r="37" spans="1:3">
      <c r="A37" s="126" t="s">
        <v>32</v>
      </c>
      <c r="B37" s="125">
        <v>3350</v>
      </c>
      <c r="C37" s="125">
        <v>45933</v>
      </c>
    </row>
    <row r="38" spans="1:3">
      <c r="A38" s="124" t="s">
        <v>35</v>
      </c>
      <c r="B38" s="125">
        <v>113000</v>
      </c>
      <c r="C38" s="125">
        <v>45925</v>
      </c>
    </row>
    <row r="39" spans="1:3">
      <c r="A39" s="126" t="s">
        <v>33</v>
      </c>
      <c r="B39" s="125">
        <v>113000</v>
      </c>
      <c r="C39" s="125">
        <v>45925</v>
      </c>
    </row>
    <row r="40" spans="1:3">
      <c r="A40" s="124" t="s">
        <v>36</v>
      </c>
      <c r="B40" s="125">
        <v>39500</v>
      </c>
      <c r="C40" s="125">
        <v>45887</v>
      </c>
    </row>
    <row r="41" spans="1:3">
      <c r="A41" s="126" t="s">
        <v>49</v>
      </c>
      <c r="B41" s="125">
        <v>39500</v>
      </c>
      <c r="C41" s="125">
        <v>45887</v>
      </c>
    </row>
    <row r="42" spans="1:3">
      <c r="A42" s="124" t="s">
        <v>37</v>
      </c>
      <c r="B42" s="125">
        <v>48500</v>
      </c>
      <c r="C42" s="125">
        <v>45941</v>
      </c>
    </row>
    <row r="43" spans="1:3">
      <c r="A43" s="126" t="s">
        <v>49</v>
      </c>
      <c r="B43" s="125">
        <v>48500</v>
      </c>
      <c r="C43" s="125">
        <v>45941</v>
      </c>
    </row>
    <row r="44" spans="1:3">
      <c r="A44" s="124" t="s">
        <v>38</v>
      </c>
      <c r="B44" s="125">
        <v>23300</v>
      </c>
      <c r="C44" s="125">
        <v>45906</v>
      </c>
    </row>
    <row r="45" spans="1:3">
      <c r="A45" s="126" t="s">
        <v>5</v>
      </c>
      <c r="B45" s="125">
        <v>23300</v>
      </c>
      <c r="C45" s="125">
        <v>45906</v>
      </c>
    </row>
    <row r="46" spans="1:3">
      <c r="A46" s="124" t="s">
        <v>39</v>
      </c>
      <c r="B46" s="125">
        <v>77750</v>
      </c>
      <c r="C46" s="125">
        <v>45925</v>
      </c>
    </row>
    <row r="47" spans="1:3">
      <c r="A47" s="126" t="s">
        <v>48</v>
      </c>
      <c r="B47" s="125">
        <v>77750</v>
      </c>
      <c r="C47" s="125">
        <v>45925</v>
      </c>
    </row>
    <row r="48" spans="1:3">
      <c r="A48" s="124" t="s">
        <v>40</v>
      </c>
      <c r="B48" s="125">
        <v>108250</v>
      </c>
      <c r="C48" s="125">
        <v>45856</v>
      </c>
    </row>
    <row r="49" spans="1:3">
      <c r="A49" s="126" t="s">
        <v>48</v>
      </c>
      <c r="B49" s="125">
        <v>108250</v>
      </c>
      <c r="C49" s="125">
        <v>45856</v>
      </c>
    </row>
    <row r="50" spans="1:3">
      <c r="A50" s="124" t="s">
        <v>41</v>
      </c>
      <c r="B50" s="125">
        <v>73000</v>
      </c>
      <c r="C50" s="125">
        <v>46002</v>
      </c>
    </row>
    <row r="51" spans="1:3">
      <c r="A51" s="126" t="s">
        <v>33</v>
      </c>
      <c r="B51" s="125">
        <v>73000</v>
      </c>
      <c r="C51" s="125">
        <v>46002</v>
      </c>
    </row>
    <row r="52" spans="1:3">
      <c r="A52" s="124" t="s">
        <v>42</v>
      </c>
      <c r="B52" s="125">
        <v>14750</v>
      </c>
      <c r="C52" s="125">
        <v>45997</v>
      </c>
    </row>
    <row r="53" spans="1:3">
      <c r="A53" s="126" t="s">
        <v>48</v>
      </c>
      <c r="B53" s="125">
        <v>14750</v>
      </c>
      <c r="C53" s="125">
        <v>45997</v>
      </c>
    </row>
    <row r="54" spans="1:3">
      <c r="A54" s="124" t="s">
        <v>43</v>
      </c>
      <c r="B54" s="125">
        <v>71000</v>
      </c>
      <c r="C54" s="125">
        <v>45986</v>
      </c>
    </row>
    <row r="55" spans="1:3">
      <c r="A55" s="126" t="s">
        <v>33</v>
      </c>
      <c r="B55" s="125">
        <v>71000</v>
      </c>
      <c r="C55" s="125">
        <v>45986</v>
      </c>
    </row>
    <row r="56" spans="1:3">
      <c r="A56" s="124" t="s">
        <v>44</v>
      </c>
      <c r="B56" s="125">
        <v>0</v>
      </c>
      <c r="C56" s="125">
        <v>45734</v>
      </c>
    </row>
    <row r="57" spans="1:3">
      <c r="A57" s="126" t="s">
        <v>50</v>
      </c>
      <c r="B57" s="125">
        <v>0</v>
      </c>
      <c r="C57" s="125">
        <v>45734</v>
      </c>
    </row>
    <row r="58" spans="1:3">
      <c r="A58" s="124" t="s">
        <v>45</v>
      </c>
      <c r="B58" s="125">
        <v>54500</v>
      </c>
      <c r="C58" s="125">
        <v>45880</v>
      </c>
    </row>
    <row r="59" spans="1:3">
      <c r="A59" s="126" t="s">
        <v>49</v>
      </c>
      <c r="B59" s="125">
        <v>54500</v>
      </c>
      <c r="C59" s="125">
        <v>45880</v>
      </c>
    </row>
    <row r="60" spans="1:3">
      <c r="A60" s="124" t="s">
        <v>46</v>
      </c>
      <c r="B60" s="125">
        <v>23500</v>
      </c>
      <c r="C60" s="125">
        <v>45906</v>
      </c>
    </row>
    <row r="61" spans="1:3">
      <c r="A61" s="126" t="s">
        <v>49</v>
      </c>
      <c r="B61" s="125">
        <v>23500</v>
      </c>
      <c r="C61" s="125">
        <v>45906</v>
      </c>
    </row>
    <row r="62" spans="1:3">
      <c r="A62" s="124" t="s">
        <v>62</v>
      </c>
      <c r="B62" s="125">
        <v>111000</v>
      </c>
      <c r="C62" s="125">
        <v>46004</v>
      </c>
    </row>
    <row r="63" spans="1:3">
      <c r="A63" s="126" t="s">
        <v>33</v>
      </c>
      <c r="B63" s="125">
        <v>111000</v>
      </c>
      <c r="C63" s="125">
        <v>46004</v>
      </c>
    </row>
    <row r="64" spans="1:3">
      <c r="A64" s="124" t="s">
        <v>69</v>
      </c>
      <c r="B64" s="125">
        <v>50000</v>
      </c>
      <c r="C64" s="125">
        <v>45973</v>
      </c>
    </row>
    <row r="65" spans="1:3">
      <c r="A65" s="126" t="s">
        <v>33</v>
      </c>
      <c r="B65" s="125">
        <v>50000</v>
      </c>
      <c r="C65" s="125">
        <v>45973</v>
      </c>
    </row>
    <row r="66" spans="1:3">
      <c r="A66" s="124" t="s">
        <v>70</v>
      </c>
      <c r="B66" s="125">
        <v>0</v>
      </c>
      <c r="C66" s="125">
        <v>45994</v>
      </c>
    </row>
    <row r="67" spans="1:3">
      <c r="A67" s="126" t="s">
        <v>50</v>
      </c>
      <c r="B67" s="125">
        <v>0</v>
      </c>
      <c r="C67" s="125">
        <v>45994</v>
      </c>
    </row>
    <row r="68" spans="1:3">
      <c r="A68" s="124" t="s">
        <v>71</v>
      </c>
      <c r="B68" s="125">
        <v>0</v>
      </c>
      <c r="C68" s="125">
        <v>45741</v>
      </c>
    </row>
    <row r="69" spans="1:3">
      <c r="A69" s="126" t="s">
        <v>50</v>
      </c>
      <c r="B69" s="125">
        <v>0</v>
      </c>
      <c r="C69" s="125">
        <v>45741</v>
      </c>
    </row>
    <row r="70" spans="1:3">
      <c r="A70" s="124" t="s">
        <v>12</v>
      </c>
      <c r="B70" s="125">
        <v>1114400</v>
      </c>
      <c r="C70" s="125">
        <v>0</v>
      </c>
    </row>
    <row r="71" spans="1:3">
      <c r="A71" s="126" t="s">
        <v>137</v>
      </c>
      <c r="B71" s="125">
        <v>1114400</v>
      </c>
      <c r="C71" s="125">
        <v>0</v>
      </c>
    </row>
    <row r="72" spans="1:3">
      <c r="A72" s="124" t="s">
        <v>137</v>
      </c>
      <c r="B72" s="125">
        <v>0</v>
      </c>
      <c r="C72" s="125"/>
    </row>
    <row r="73" spans="1:3">
      <c r="A73" s="126" t="s">
        <v>137</v>
      </c>
      <c r="B73" s="125">
        <v>0</v>
      </c>
      <c r="C73" s="125"/>
    </row>
    <row r="74" spans="1:3">
      <c r="A74" s="124" t="s">
        <v>138</v>
      </c>
      <c r="B74" s="125">
        <v>2228800</v>
      </c>
      <c r="C74" s="125">
        <v>918374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A1:FM259"/>
  <sheetViews>
    <sheetView showGridLines="0" zoomScale="70" zoomScaleNormal="70" workbookViewId="0">
      <selection activeCell="G7" sqref="G7"/>
    </sheetView>
  </sheetViews>
  <sheetFormatPr baseColWidth="10" defaultColWidth="25.625" defaultRowHeight="15"/>
  <cols>
    <col min="1" max="1" width="21" style="6" customWidth="1"/>
    <col min="2" max="2" width="20.5" style="6" customWidth="1"/>
    <col min="3" max="3" width="21.5" style="6" customWidth="1"/>
    <col min="4" max="4" width="19" style="5" customWidth="1"/>
    <col min="5" max="5" width="19" style="91" customWidth="1"/>
    <col min="6" max="6" width="15.875" style="8" customWidth="1"/>
    <col min="7" max="7" width="19" style="91" customWidth="1"/>
    <col min="8" max="9" width="19" style="114" customWidth="1"/>
    <col min="10" max="10" width="19" style="6" customWidth="1"/>
    <col min="11" max="11" width="21" style="6" customWidth="1"/>
    <col min="12" max="12" width="15.375" style="42" customWidth="1"/>
    <col min="13" max="13" width="19" style="5" customWidth="1"/>
    <col min="14" max="16384" width="25.625" style="1"/>
  </cols>
  <sheetData>
    <row r="1" spans="1:169" s="4" customFormat="1" ht="117" customHeight="1">
      <c r="A1" s="11"/>
      <c r="B1" s="5"/>
      <c r="C1" s="5"/>
      <c r="D1" s="14"/>
      <c r="E1" s="5" t="s">
        <v>133</v>
      </c>
      <c r="F1" s="7"/>
      <c r="G1" s="91"/>
      <c r="H1" s="114"/>
      <c r="I1" s="114"/>
      <c r="J1" s="5"/>
      <c r="K1" s="5"/>
      <c r="L1" s="41"/>
      <c r="M1" s="5"/>
    </row>
    <row r="2" spans="1:169" ht="33" customHeight="1">
      <c r="A2" s="12">
        <v>2025</v>
      </c>
      <c r="B2" s="9"/>
      <c r="C2" s="5"/>
      <c r="F2" s="7"/>
      <c r="J2" s="5"/>
      <c r="K2" s="5"/>
      <c r="L2" s="41"/>
    </row>
    <row r="3" spans="1:169" s="18" customFormat="1" ht="33" customHeight="1">
      <c r="A3" s="15" t="s">
        <v>53</v>
      </c>
      <c r="B3" s="16" t="s">
        <v>0</v>
      </c>
      <c r="C3" s="16" t="s">
        <v>59</v>
      </c>
      <c r="D3" s="16" t="s">
        <v>56</v>
      </c>
      <c r="E3" s="92" t="s">
        <v>55</v>
      </c>
      <c r="F3" s="40" t="s">
        <v>1</v>
      </c>
      <c r="G3" s="93" t="s">
        <v>54</v>
      </c>
      <c r="H3" s="115" t="s">
        <v>83</v>
      </c>
      <c r="I3" s="115" t="s">
        <v>11</v>
      </c>
      <c r="J3" s="16" t="s">
        <v>31</v>
      </c>
      <c r="K3" s="17" t="s">
        <v>65</v>
      </c>
      <c r="L3" s="47" t="s">
        <v>72</v>
      </c>
      <c r="M3" s="46" t="s">
        <v>57</v>
      </c>
      <c r="N3" s="8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row>
    <row r="4" spans="1:169" s="10" customFormat="1" ht="33" customHeight="1">
      <c r="A4" s="13" t="s">
        <v>12</v>
      </c>
      <c r="B4" s="51" t="s">
        <v>84</v>
      </c>
      <c r="C4" s="51" t="s">
        <v>84</v>
      </c>
      <c r="D4" s="53"/>
      <c r="E4" s="56">
        <f>SUM(E5:E99)</f>
        <v>2308000</v>
      </c>
      <c r="F4" s="57" t="s">
        <v>84</v>
      </c>
      <c r="G4" s="56">
        <f ca="1">SUM(G5:G99)</f>
        <v>1114400</v>
      </c>
      <c r="H4" s="121" t="s">
        <v>84</v>
      </c>
      <c r="I4" s="116" t="s">
        <v>84</v>
      </c>
      <c r="J4" s="51" t="s">
        <v>84</v>
      </c>
      <c r="K4" s="51" t="s">
        <v>84</v>
      </c>
      <c r="L4" s="52" t="s">
        <v>84</v>
      </c>
      <c r="M4" s="82" t="s">
        <v>84</v>
      </c>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row>
    <row r="5" spans="1:169" s="23" customFormat="1" ht="33" customHeight="1">
      <c r="A5" s="19" t="s">
        <v>2</v>
      </c>
      <c r="B5" s="19" t="s">
        <v>13</v>
      </c>
      <c r="C5" s="45" t="s">
        <v>60</v>
      </c>
      <c r="D5" s="19" t="s">
        <v>33</v>
      </c>
      <c r="E5" s="34">
        <v>163000</v>
      </c>
      <c r="F5" s="20">
        <f ca="1">IFERROR(OFFSET('Settings &amp; Instructions'!B$17,MATCH('Sales Funnel'!D5,'Settings &amp; Instructions'!A$17:A$76,0)-1,0),"")</f>
        <v>1</v>
      </c>
      <c r="G5" s="36">
        <f ca="1">IFERROR(E5*F5,"")</f>
        <v>163000</v>
      </c>
      <c r="H5" s="117">
        <v>45679</v>
      </c>
      <c r="I5" s="117">
        <v>45986</v>
      </c>
      <c r="J5" s="19" t="s">
        <v>124</v>
      </c>
      <c r="K5" s="22">
        <f t="shared" ref="K5:K24" ca="1" si="0">F5</f>
        <v>1</v>
      </c>
      <c r="L5" s="21" t="s">
        <v>128</v>
      </c>
      <c r="M5" s="19" t="s">
        <v>3</v>
      </c>
    </row>
    <row r="6" spans="1:169" s="27" customFormat="1" ht="33" customHeight="1">
      <c r="A6" s="24" t="s">
        <v>4</v>
      </c>
      <c r="B6" s="24" t="s">
        <v>21</v>
      </c>
      <c r="C6" s="24"/>
      <c r="D6" s="24" t="s">
        <v>33</v>
      </c>
      <c r="E6" s="33">
        <v>13000</v>
      </c>
      <c r="F6" s="25">
        <f ca="1">IFERROR(OFFSET('Settings &amp; Instructions'!B$17,MATCH('Sales Funnel'!D6,'Settings &amp; Instructions'!A$17:A$76,0)-1,0),"")</f>
        <v>1</v>
      </c>
      <c r="G6" s="37">
        <f t="shared" ref="G6:G69" ca="1" si="1">IFERROR(E6*F6,"")</f>
        <v>13000</v>
      </c>
      <c r="H6" s="118">
        <v>45689</v>
      </c>
      <c r="I6" s="118">
        <v>45826</v>
      </c>
      <c r="J6" s="24" t="s">
        <v>25</v>
      </c>
      <c r="K6" s="26">
        <f t="shared" ca="1" si="0"/>
        <v>1</v>
      </c>
      <c r="L6" s="48">
        <v>45850</v>
      </c>
      <c r="M6" s="24" t="s">
        <v>3</v>
      </c>
    </row>
    <row r="7" spans="1:169" s="23" customFormat="1" ht="33" customHeight="1">
      <c r="A7" s="19" t="s">
        <v>7</v>
      </c>
      <c r="B7" s="19" t="s">
        <v>14</v>
      </c>
      <c r="C7" s="19"/>
      <c r="D7" s="19" t="s">
        <v>33</v>
      </c>
      <c r="E7" s="34">
        <v>127000</v>
      </c>
      <c r="F7" s="20">
        <f ca="1">IFERROR(OFFSET('Settings &amp; Instructions'!B$17,MATCH('Sales Funnel'!D7,'Settings &amp; Instructions'!A$17:A$76,0)-1,0),"")</f>
        <v>1</v>
      </c>
      <c r="G7" s="36">
        <f t="shared" ca="1" si="1"/>
        <v>127000</v>
      </c>
      <c r="H7" s="117">
        <v>45839</v>
      </c>
      <c r="I7" s="117">
        <v>45972</v>
      </c>
      <c r="J7" s="19" t="s">
        <v>27</v>
      </c>
      <c r="K7" s="22">
        <f t="shared" ca="1" si="0"/>
        <v>1</v>
      </c>
      <c r="L7" s="49" t="s">
        <v>129</v>
      </c>
      <c r="M7" s="19" t="s">
        <v>3</v>
      </c>
    </row>
    <row r="8" spans="1:169" s="27" customFormat="1" ht="33" customHeight="1">
      <c r="A8" s="24" t="s">
        <v>9</v>
      </c>
      <c r="B8" s="24" t="s">
        <v>19</v>
      </c>
      <c r="C8" s="24"/>
      <c r="D8" s="24" t="s">
        <v>32</v>
      </c>
      <c r="E8" s="33">
        <v>67000</v>
      </c>
      <c r="F8" s="25">
        <f ca="1">IFERROR(OFFSET('Settings &amp; Instructions'!B$17,MATCH('Sales Funnel'!D8,'Settings &amp; Instructions'!A$17:A$76,0)-1,0),"")</f>
        <v>0.05</v>
      </c>
      <c r="G8" s="37">
        <f t="shared" ca="1" si="1"/>
        <v>3350</v>
      </c>
      <c r="H8" s="118">
        <v>45809</v>
      </c>
      <c r="I8" s="118">
        <v>45933</v>
      </c>
      <c r="J8" s="24" t="s">
        <v>28</v>
      </c>
      <c r="K8" s="26">
        <f t="shared" ca="1" si="0"/>
        <v>0.05</v>
      </c>
      <c r="L8" s="48" t="s">
        <v>130</v>
      </c>
      <c r="M8" s="24" t="s">
        <v>3</v>
      </c>
    </row>
    <row r="9" spans="1:169" s="23" customFormat="1" ht="33" customHeight="1">
      <c r="A9" s="19" t="s">
        <v>35</v>
      </c>
      <c r="B9" s="19" t="s">
        <v>34</v>
      </c>
      <c r="C9" s="19"/>
      <c r="D9" s="19" t="s">
        <v>33</v>
      </c>
      <c r="E9" s="34">
        <v>113000</v>
      </c>
      <c r="F9" s="20">
        <f ca="1">IFERROR(OFFSET('Settings &amp; Instructions'!B$17,MATCH('Sales Funnel'!D9,'Settings &amp; Instructions'!A$17:A$76,0)-1,0),"")</f>
        <v>1</v>
      </c>
      <c r="G9" s="36">
        <f t="shared" ca="1" si="1"/>
        <v>113000</v>
      </c>
      <c r="H9" s="117"/>
      <c r="I9" s="117">
        <v>45925</v>
      </c>
      <c r="J9" s="19" t="s">
        <v>28</v>
      </c>
      <c r="K9" s="22">
        <f t="shared" ca="1" si="0"/>
        <v>1</v>
      </c>
      <c r="L9" s="49">
        <v>45843</v>
      </c>
      <c r="M9" s="19" t="s">
        <v>6</v>
      </c>
    </row>
    <row r="10" spans="1:169" s="27" customFormat="1" ht="33" customHeight="1">
      <c r="A10" s="24" t="s">
        <v>36</v>
      </c>
      <c r="B10" s="24" t="s">
        <v>26</v>
      </c>
      <c r="C10" s="24"/>
      <c r="D10" s="24" t="s">
        <v>49</v>
      </c>
      <c r="E10" s="33">
        <v>79000</v>
      </c>
      <c r="F10" s="25">
        <f ca="1">IFERROR(OFFSET('Settings &amp; Instructions'!B$17,MATCH('Sales Funnel'!D10,'Settings &amp; Instructions'!A$17:A$76,0)-1,0),"")</f>
        <v>0.5</v>
      </c>
      <c r="G10" s="37">
        <f t="shared" ca="1" si="1"/>
        <v>39500</v>
      </c>
      <c r="H10" s="118"/>
      <c r="I10" s="118">
        <v>45887</v>
      </c>
      <c r="J10" s="24" t="s">
        <v>125</v>
      </c>
      <c r="K10" s="26">
        <f t="shared" ca="1" si="0"/>
        <v>0.5</v>
      </c>
      <c r="L10" s="48" t="s">
        <v>131</v>
      </c>
      <c r="M10" s="24" t="s">
        <v>6</v>
      </c>
    </row>
    <row r="11" spans="1:169" s="23" customFormat="1" ht="33" customHeight="1">
      <c r="A11" s="19" t="s">
        <v>37</v>
      </c>
      <c r="B11" s="19" t="s">
        <v>47</v>
      </c>
      <c r="C11" s="19"/>
      <c r="D11" s="19" t="s">
        <v>49</v>
      </c>
      <c r="E11" s="34">
        <v>97000</v>
      </c>
      <c r="F11" s="20">
        <f ca="1">IFERROR(OFFSET('Settings &amp; Instructions'!B$17,MATCH('Sales Funnel'!D11,'Settings &amp; Instructions'!A$17:A$76,0)-1,0),"")</f>
        <v>0.5</v>
      </c>
      <c r="G11" s="36">
        <f t="shared" ca="1" si="1"/>
        <v>48500</v>
      </c>
      <c r="H11" s="117"/>
      <c r="I11" s="117">
        <v>45941</v>
      </c>
      <c r="J11" s="19" t="s">
        <v>124</v>
      </c>
      <c r="K11" s="22">
        <f t="shared" ca="1" si="0"/>
        <v>0.5</v>
      </c>
      <c r="L11" s="49"/>
      <c r="M11" s="19" t="s">
        <v>6</v>
      </c>
    </row>
    <row r="12" spans="1:169" s="27" customFormat="1" ht="33" customHeight="1">
      <c r="A12" s="24" t="s">
        <v>38</v>
      </c>
      <c r="B12" s="24" t="s">
        <v>17</v>
      </c>
      <c r="C12" s="24"/>
      <c r="D12" s="24" t="s">
        <v>5</v>
      </c>
      <c r="E12" s="33">
        <v>233000</v>
      </c>
      <c r="F12" s="25">
        <f ca="1">IFERROR(OFFSET('Settings &amp; Instructions'!B$17,MATCH('Sales Funnel'!D12,'Settings &amp; Instructions'!A$17:A$76,0)-1,0),"")</f>
        <v>0.1</v>
      </c>
      <c r="G12" s="37">
        <f t="shared" ca="1" si="1"/>
        <v>23300</v>
      </c>
      <c r="H12" s="118"/>
      <c r="I12" s="118">
        <v>45906</v>
      </c>
      <c r="J12" s="24" t="s">
        <v>29</v>
      </c>
      <c r="K12" s="26">
        <f t="shared" ca="1" si="0"/>
        <v>0.1</v>
      </c>
      <c r="L12" s="48"/>
      <c r="M12" s="24" t="s">
        <v>6</v>
      </c>
    </row>
    <row r="13" spans="1:169" s="23" customFormat="1" ht="33" customHeight="1">
      <c r="A13" s="19" t="s">
        <v>39</v>
      </c>
      <c r="B13" s="19" t="s">
        <v>15</v>
      </c>
      <c r="C13" s="19"/>
      <c r="D13" s="19" t="s">
        <v>48</v>
      </c>
      <c r="E13" s="34">
        <v>311000</v>
      </c>
      <c r="F13" s="20">
        <f ca="1">IFERROR(OFFSET('Settings &amp; Instructions'!B$17,MATCH('Sales Funnel'!D13,'Settings &amp; Instructions'!A$17:A$76,0)-1,0),"")</f>
        <v>0.25</v>
      </c>
      <c r="G13" s="36">
        <f t="shared" ca="1" si="1"/>
        <v>77750</v>
      </c>
      <c r="H13" s="117"/>
      <c r="I13" s="117">
        <v>45925</v>
      </c>
      <c r="J13" s="19" t="s">
        <v>25</v>
      </c>
      <c r="K13" s="22">
        <f t="shared" ca="1" si="0"/>
        <v>0.25</v>
      </c>
      <c r="L13" s="49"/>
      <c r="M13" s="19" t="s">
        <v>8</v>
      </c>
    </row>
    <row r="14" spans="1:169" s="27" customFormat="1" ht="33" customHeight="1">
      <c r="A14" s="24" t="s">
        <v>40</v>
      </c>
      <c r="B14" s="24" t="s">
        <v>20</v>
      </c>
      <c r="C14" s="24"/>
      <c r="D14" s="24" t="s">
        <v>48</v>
      </c>
      <c r="E14" s="33">
        <v>433000</v>
      </c>
      <c r="F14" s="25">
        <f ca="1">IFERROR(OFFSET('Settings &amp; Instructions'!B$17,MATCH('Sales Funnel'!D14,'Settings &amp; Instructions'!A$17:A$76,0)-1,0),"")</f>
        <v>0.25</v>
      </c>
      <c r="G14" s="37">
        <f t="shared" ca="1" si="1"/>
        <v>108250</v>
      </c>
      <c r="H14" s="118"/>
      <c r="I14" s="118">
        <v>45856</v>
      </c>
      <c r="J14" s="24" t="s">
        <v>29</v>
      </c>
      <c r="K14" s="26">
        <f t="shared" ca="1" si="0"/>
        <v>0.25</v>
      </c>
      <c r="L14" s="48"/>
      <c r="M14" s="24" t="s">
        <v>8</v>
      </c>
    </row>
    <row r="15" spans="1:169" s="23" customFormat="1" ht="33" customHeight="1">
      <c r="A15" s="19" t="s">
        <v>41</v>
      </c>
      <c r="B15" s="19" t="s">
        <v>16</v>
      </c>
      <c r="C15" s="19"/>
      <c r="D15" s="19" t="s">
        <v>33</v>
      </c>
      <c r="E15" s="34">
        <v>73000</v>
      </c>
      <c r="F15" s="20">
        <f ca="1">IFERROR(OFFSET('Settings &amp; Instructions'!B$17,MATCH('Sales Funnel'!D15,'Settings &amp; Instructions'!A$17:A$76,0)-1,0),"")</f>
        <v>1</v>
      </c>
      <c r="G15" s="36">
        <f t="shared" ca="1" si="1"/>
        <v>73000</v>
      </c>
      <c r="H15" s="117"/>
      <c r="I15" s="117">
        <v>46002</v>
      </c>
      <c r="J15" s="19" t="s">
        <v>28</v>
      </c>
      <c r="K15" s="22">
        <f t="shared" ca="1" si="0"/>
        <v>1</v>
      </c>
      <c r="L15" s="49"/>
      <c r="M15" s="19" t="s">
        <v>8</v>
      </c>
    </row>
    <row r="16" spans="1:169" s="27" customFormat="1" ht="33" customHeight="1">
      <c r="A16" s="24" t="s">
        <v>42</v>
      </c>
      <c r="B16" s="24" t="s">
        <v>23</v>
      </c>
      <c r="C16" s="24"/>
      <c r="D16" s="24" t="s">
        <v>48</v>
      </c>
      <c r="E16" s="33">
        <v>59000</v>
      </c>
      <c r="F16" s="25">
        <f ca="1">IFERROR(OFFSET('Settings &amp; Instructions'!B$17,MATCH('Sales Funnel'!D16,'Settings &amp; Instructions'!A$17:A$76,0)-1,0),"")</f>
        <v>0.25</v>
      </c>
      <c r="G16" s="37">
        <f t="shared" ca="1" si="1"/>
        <v>14750</v>
      </c>
      <c r="H16" s="118"/>
      <c r="I16" s="118">
        <v>45997</v>
      </c>
      <c r="J16" s="24" t="s">
        <v>27</v>
      </c>
      <c r="K16" s="26">
        <f t="shared" ca="1" si="0"/>
        <v>0.25</v>
      </c>
      <c r="L16" s="48"/>
      <c r="M16" s="24" t="s">
        <v>8</v>
      </c>
    </row>
    <row r="17" spans="1:22" s="23" customFormat="1" ht="33" customHeight="1">
      <c r="A17" s="19" t="s">
        <v>43</v>
      </c>
      <c r="B17" s="19" t="s">
        <v>18</v>
      </c>
      <c r="C17" s="19"/>
      <c r="D17" s="28" t="s">
        <v>33</v>
      </c>
      <c r="E17" s="34">
        <v>71000</v>
      </c>
      <c r="F17" s="20">
        <f ca="1">IFERROR(OFFSET('Settings &amp; Instructions'!B$17,MATCH('Sales Funnel'!D17,'Settings &amp; Instructions'!A$17:A$76,0)-1,0),"")</f>
        <v>1</v>
      </c>
      <c r="G17" s="36">
        <f t="shared" ca="1" si="1"/>
        <v>71000</v>
      </c>
      <c r="H17" s="117"/>
      <c r="I17" s="117">
        <v>45986</v>
      </c>
      <c r="J17" s="19" t="s">
        <v>28</v>
      </c>
      <c r="K17" s="22">
        <f t="shared" ca="1" si="0"/>
        <v>1</v>
      </c>
      <c r="L17" s="49"/>
      <c r="M17" s="19" t="s">
        <v>10</v>
      </c>
    </row>
    <row r="18" spans="1:22" s="27" customFormat="1" ht="33" customHeight="1">
      <c r="A18" s="24" t="s">
        <v>44</v>
      </c>
      <c r="B18" s="24" t="s">
        <v>24</v>
      </c>
      <c r="C18" s="24"/>
      <c r="D18" s="29" t="s">
        <v>50</v>
      </c>
      <c r="E18" s="33">
        <v>89000</v>
      </c>
      <c r="F18" s="25">
        <f ca="1">IFERROR(OFFSET('Settings &amp; Instructions'!B$17,MATCH('Sales Funnel'!D18,'Settings &amp; Instructions'!A$17:A$76,0)-1,0),"")</f>
        <v>0</v>
      </c>
      <c r="G18" s="37">
        <f t="shared" ca="1" si="1"/>
        <v>0</v>
      </c>
      <c r="H18" s="118"/>
      <c r="I18" s="118">
        <v>45734</v>
      </c>
      <c r="J18" s="24" t="s">
        <v>29</v>
      </c>
      <c r="K18" s="26">
        <f t="shared" ca="1" si="0"/>
        <v>0</v>
      </c>
      <c r="L18" s="48"/>
      <c r="M18" s="24" t="s">
        <v>10</v>
      </c>
    </row>
    <row r="19" spans="1:22" s="23" customFormat="1" ht="33" customHeight="1">
      <c r="A19" s="19" t="s">
        <v>45</v>
      </c>
      <c r="B19" s="19" t="s">
        <v>30</v>
      </c>
      <c r="C19" s="19"/>
      <c r="D19" s="28" t="s">
        <v>49</v>
      </c>
      <c r="E19" s="34">
        <v>109000</v>
      </c>
      <c r="F19" s="20">
        <f ca="1">IFERROR(OFFSET('Settings &amp; Instructions'!B$17,MATCH('Sales Funnel'!D19,'Settings &amp; Instructions'!A$17:A$76,0)-1,0),"")</f>
        <v>0.5</v>
      </c>
      <c r="G19" s="36">
        <f t="shared" ca="1" si="1"/>
        <v>54500</v>
      </c>
      <c r="H19" s="117"/>
      <c r="I19" s="117">
        <v>45880</v>
      </c>
      <c r="J19" s="19" t="s">
        <v>27</v>
      </c>
      <c r="K19" s="22">
        <f t="shared" ca="1" si="0"/>
        <v>0.5</v>
      </c>
      <c r="L19" s="49"/>
      <c r="M19" s="19" t="s">
        <v>10</v>
      </c>
    </row>
    <row r="20" spans="1:22" s="27" customFormat="1" ht="33" customHeight="1">
      <c r="A20" s="24" t="s">
        <v>46</v>
      </c>
      <c r="B20" s="24" t="s">
        <v>22</v>
      </c>
      <c r="C20" s="24"/>
      <c r="D20" s="24" t="s">
        <v>49</v>
      </c>
      <c r="E20" s="33">
        <v>47000</v>
      </c>
      <c r="F20" s="25">
        <f ca="1">IFERROR(OFFSET('Settings &amp; Instructions'!B$17,MATCH('Sales Funnel'!D20,'Settings &amp; Instructions'!A$17:A$76,0)-1,0),"")</f>
        <v>0.5</v>
      </c>
      <c r="G20" s="37">
        <f t="shared" ca="1" si="1"/>
        <v>23500</v>
      </c>
      <c r="H20" s="118"/>
      <c r="I20" s="118">
        <v>45906</v>
      </c>
      <c r="J20" s="24" t="s">
        <v>25</v>
      </c>
      <c r="K20" s="26">
        <f t="shared" ca="1" si="0"/>
        <v>0.5</v>
      </c>
      <c r="L20" s="48"/>
      <c r="M20" s="24" t="s">
        <v>10</v>
      </c>
    </row>
    <row r="21" spans="1:22" s="23" customFormat="1" ht="33" customHeight="1">
      <c r="A21" s="19" t="s">
        <v>62</v>
      </c>
      <c r="B21" s="19" t="s">
        <v>85</v>
      </c>
      <c r="C21" s="19"/>
      <c r="D21" s="19" t="s">
        <v>33</v>
      </c>
      <c r="E21" s="34">
        <v>111000</v>
      </c>
      <c r="F21" s="20">
        <f ca="1">IFERROR(OFFSET('Settings &amp; Instructions'!B$17,MATCH('Sales Funnel'!D21,'Settings &amp; Instructions'!A$17:A$76,0)-1,0),"")</f>
        <v>1</v>
      </c>
      <c r="G21" s="36">
        <f t="shared" ca="1" si="1"/>
        <v>111000</v>
      </c>
      <c r="H21" s="117"/>
      <c r="I21" s="117">
        <v>46004</v>
      </c>
      <c r="J21" s="19" t="s">
        <v>29</v>
      </c>
      <c r="K21" s="22">
        <f t="shared" ca="1" si="0"/>
        <v>1</v>
      </c>
      <c r="L21" s="49"/>
      <c r="M21" s="19" t="s">
        <v>68</v>
      </c>
    </row>
    <row r="22" spans="1:22" s="23" customFormat="1" ht="33" customHeight="1">
      <c r="A22" s="24" t="s">
        <v>69</v>
      </c>
      <c r="B22" s="24" t="s">
        <v>86</v>
      </c>
      <c r="C22" s="24"/>
      <c r="D22" s="30" t="s">
        <v>33</v>
      </c>
      <c r="E22" s="37">
        <v>50000</v>
      </c>
      <c r="F22" s="54">
        <f ca="1">IFERROR(OFFSET('Settings &amp; Instructions'!B$17,MATCH('Sales Funnel'!D22,'Settings &amp; Instructions'!A$17:A$76,0)-1,0),"")</f>
        <v>1</v>
      </c>
      <c r="G22" s="37">
        <f t="shared" ca="1" si="1"/>
        <v>50000</v>
      </c>
      <c r="H22" s="118"/>
      <c r="I22" s="119">
        <v>45973</v>
      </c>
      <c r="J22" s="24" t="s">
        <v>27</v>
      </c>
      <c r="K22" s="22">
        <f t="shared" ca="1" si="0"/>
        <v>1</v>
      </c>
      <c r="L22" s="48"/>
      <c r="M22" s="24"/>
      <c r="N22" s="24"/>
      <c r="O22" s="24"/>
      <c r="P22" s="24"/>
    </row>
    <row r="23" spans="1:22" s="23" customFormat="1" ht="33" customHeight="1">
      <c r="A23" s="19" t="s">
        <v>70</v>
      </c>
      <c r="B23" s="19" t="s">
        <v>87</v>
      </c>
      <c r="C23" s="19"/>
      <c r="D23" s="19" t="s">
        <v>50</v>
      </c>
      <c r="E23" s="36">
        <v>50000</v>
      </c>
      <c r="F23" s="20">
        <f ca="1">IFERROR(OFFSET('Settings &amp; Instructions'!B$17,MATCH('Sales Funnel'!D23,'Settings &amp; Instructions'!A$17:A$76,0)-1,0),"")</f>
        <v>0</v>
      </c>
      <c r="G23" s="36">
        <f t="shared" ca="1" si="1"/>
        <v>0</v>
      </c>
      <c r="H23" s="117"/>
      <c r="I23" s="117">
        <v>45994</v>
      </c>
      <c r="J23" s="19" t="s">
        <v>27</v>
      </c>
      <c r="K23" s="22">
        <f t="shared" ca="1" si="0"/>
        <v>0</v>
      </c>
      <c r="L23" s="49"/>
      <c r="M23" s="19"/>
    </row>
    <row r="24" spans="1:22" s="32" customFormat="1" ht="33" customHeight="1">
      <c r="A24" s="30" t="s">
        <v>71</v>
      </c>
      <c r="B24" s="30" t="s">
        <v>63</v>
      </c>
      <c r="C24" s="30"/>
      <c r="D24" s="31" t="s">
        <v>50</v>
      </c>
      <c r="E24" s="35">
        <v>13000</v>
      </c>
      <c r="F24" s="54">
        <f ca="1">IFERROR(OFFSET('Settings &amp; Instructions'!B$17,MATCH('Sales Funnel'!D24,'Settings &amp; Instructions'!A$17:A$76,0)-1,0),"")</f>
        <v>0</v>
      </c>
      <c r="G24" s="38">
        <f t="shared" ca="1" si="1"/>
        <v>0</v>
      </c>
      <c r="H24" s="119"/>
      <c r="I24" s="119">
        <v>45741</v>
      </c>
      <c r="J24" s="30" t="s">
        <v>29</v>
      </c>
      <c r="K24" s="39">
        <f t="shared" ca="1" si="0"/>
        <v>0</v>
      </c>
      <c r="L24" s="50"/>
      <c r="M24" s="30" t="s">
        <v>64</v>
      </c>
    </row>
    <row r="25" spans="1:22" ht="33" customHeight="1">
      <c r="A25" s="5"/>
      <c r="B25" s="5"/>
      <c r="C25" s="5"/>
      <c r="F25" s="55" t="str">
        <f ca="1">IFERROR(OFFSET('Settings &amp; Instructions'!B$17,MATCH('Sales Funnel'!D25,'Settings &amp; Instructions'!A$17:A$76,0)-1,0),"")</f>
        <v/>
      </c>
      <c r="G25" s="90" t="str">
        <f t="shared" ca="1" si="1"/>
        <v/>
      </c>
      <c r="J25" s="5"/>
      <c r="K25" s="89" t="str">
        <f ca="1">F25</f>
        <v/>
      </c>
      <c r="L25" s="41"/>
      <c r="V25" s="2"/>
    </row>
    <row r="26" spans="1:22" s="3" customFormat="1" ht="33" customHeight="1">
      <c r="A26" s="1"/>
      <c r="B26" s="6"/>
      <c r="C26" s="1"/>
      <c r="D26" s="5"/>
      <c r="E26" s="91"/>
      <c r="F26" s="55" t="str">
        <f ca="1">IFERROR(OFFSET('Settings &amp; Instructions'!B$17,MATCH('Sales Funnel'!D26,'Settings &amp; Instructions'!A$17:A$76,0)-1,0),"")</f>
        <v/>
      </c>
      <c r="G26" s="90" t="str">
        <f t="shared" ca="1" si="1"/>
        <v/>
      </c>
      <c r="H26" s="114"/>
      <c r="I26" s="114"/>
      <c r="J26" s="1"/>
      <c r="K26" s="89" t="str">
        <f t="shared" ref="K26:K89" ca="1" si="2">F26</f>
        <v/>
      </c>
      <c r="L26" s="43"/>
      <c r="M26" s="5"/>
    </row>
    <row r="27" spans="1:22" ht="33" customHeight="1">
      <c r="A27" s="1"/>
      <c r="C27" s="1"/>
      <c r="F27" s="55" t="str">
        <f ca="1">IFERROR(OFFSET('Settings &amp; Instructions'!B$17,MATCH('Sales Funnel'!D27,'Settings &amp; Instructions'!A$17:A$76,0)-1,0),"")</f>
        <v/>
      </c>
      <c r="G27" s="90" t="str">
        <f t="shared" ca="1" si="1"/>
        <v/>
      </c>
      <c r="J27" s="1"/>
      <c r="K27" s="89" t="str">
        <f t="shared" ca="1" si="2"/>
        <v/>
      </c>
      <c r="L27" s="43"/>
    </row>
    <row r="28" spans="1:22" ht="33" customHeight="1">
      <c r="A28" s="1"/>
      <c r="C28" s="1"/>
      <c r="F28" s="55" t="str">
        <f ca="1">IFERROR(OFFSET('Settings &amp; Instructions'!B$17,MATCH('Sales Funnel'!D28,'Settings &amp; Instructions'!A$17:A$76,0)-1,0),"")</f>
        <v/>
      </c>
      <c r="G28" s="90"/>
      <c r="J28" s="1"/>
      <c r="K28" s="89" t="str">
        <f t="shared" ca="1" si="2"/>
        <v/>
      </c>
      <c r="L28" s="43"/>
    </row>
    <row r="29" spans="1:22" ht="33" customHeight="1">
      <c r="A29" s="1"/>
      <c r="C29" s="1"/>
      <c r="F29" s="55" t="str">
        <f ca="1">IFERROR(OFFSET('Settings &amp; Instructions'!B$17,MATCH('Sales Funnel'!D29,'Settings &amp; Instructions'!A$17:A$76,0)-1,0),"")</f>
        <v/>
      </c>
      <c r="G29" s="90" t="str">
        <f t="shared" ca="1" si="1"/>
        <v/>
      </c>
      <c r="J29" s="1"/>
      <c r="K29" s="89" t="str">
        <f t="shared" ca="1" si="2"/>
        <v/>
      </c>
      <c r="L29" s="43"/>
    </row>
    <row r="30" spans="1:22" ht="33" customHeight="1">
      <c r="A30" s="1"/>
      <c r="C30" s="1"/>
      <c r="F30" s="55" t="str">
        <f ca="1">IFERROR(OFFSET('Settings &amp; Instructions'!B$17,MATCH('Sales Funnel'!D30,'Settings &amp; Instructions'!A$17:A$76,0)-1,0),"")</f>
        <v/>
      </c>
      <c r="G30" s="90" t="str">
        <f t="shared" ca="1" si="1"/>
        <v/>
      </c>
      <c r="J30" s="1"/>
      <c r="K30" s="89" t="str">
        <f t="shared" ca="1" si="2"/>
        <v/>
      </c>
      <c r="L30" s="43"/>
    </row>
    <row r="31" spans="1:22" ht="33" customHeight="1">
      <c r="A31" s="1"/>
      <c r="C31" s="1"/>
      <c r="F31" s="55" t="str">
        <f ca="1">IFERROR(OFFSET('Settings &amp; Instructions'!B$17,MATCH('Sales Funnel'!D31,'Settings &amp; Instructions'!A$17:A$76,0)-1,0),"")</f>
        <v/>
      </c>
      <c r="G31" s="90" t="str">
        <f t="shared" ca="1" si="1"/>
        <v/>
      </c>
      <c r="J31" s="1"/>
      <c r="K31" s="89" t="str">
        <f t="shared" ca="1" si="2"/>
        <v/>
      </c>
      <c r="L31" s="43"/>
    </row>
    <row r="32" spans="1:22" ht="33" customHeight="1">
      <c r="A32" s="1"/>
      <c r="C32" s="1"/>
      <c r="F32" s="55" t="str">
        <f ca="1">IFERROR(OFFSET('Settings &amp; Instructions'!B$17,MATCH('Sales Funnel'!D32,'Settings &amp; Instructions'!A$17:A$76,0)-1,0),"")</f>
        <v/>
      </c>
      <c r="G32" s="90" t="str">
        <f t="shared" ca="1" si="1"/>
        <v/>
      </c>
      <c r="J32" s="1"/>
      <c r="K32" s="89" t="str">
        <f t="shared" ca="1" si="2"/>
        <v/>
      </c>
      <c r="L32" s="43"/>
    </row>
    <row r="33" spans="1:13" s="2" customFormat="1" ht="33" customHeight="1">
      <c r="B33" s="81"/>
      <c r="D33" s="94"/>
      <c r="E33" s="95"/>
      <c r="F33" s="55" t="str">
        <f ca="1">IFERROR(OFFSET('Settings &amp; Instructions'!B$17,MATCH('Sales Funnel'!D33,'Settings &amp; Instructions'!A$17:A$76,0)-1,0),"")</f>
        <v/>
      </c>
      <c r="G33" s="90" t="str">
        <f t="shared" ca="1" si="1"/>
        <v/>
      </c>
      <c r="H33" s="120"/>
      <c r="I33" s="120"/>
      <c r="K33" s="89" t="str">
        <f t="shared" ca="1" si="2"/>
        <v/>
      </c>
      <c r="L33" s="44"/>
      <c r="M33" s="94"/>
    </row>
    <row r="34" spans="1:13" ht="33" customHeight="1">
      <c r="A34" s="1"/>
      <c r="C34" s="1"/>
      <c r="F34" s="55" t="str">
        <f ca="1">IFERROR(OFFSET('Settings &amp; Instructions'!B$17,MATCH('Sales Funnel'!D34,'Settings &amp; Instructions'!A$17:A$76,0)-1,0),"")</f>
        <v/>
      </c>
      <c r="G34" s="90" t="str">
        <f t="shared" ca="1" si="1"/>
        <v/>
      </c>
      <c r="J34" s="1"/>
      <c r="K34" s="89" t="str">
        <f t="shared" ca="1" si="2"/>
        <v/>
      </c>
      <c r="L34" s="43"/>
    </row>
    <row r="35" spans="1:13" ht="33" customHeight="1">
      <c r="A35" s="1"/>
      <c r="C35" s="1"/>
      <c r="F35" s="55" t="str">
        <f ca="1">IFERROR(OFFSET('Settings &amp; Instructions'!B$17,MATCH('Sales Funnel'!D35,'Settings &amp; Instructions'!A$17:A$76,0)-1,0),"")</f>
        <v/>
      </c>
      <c r="G35" s="90" t="str">
        <f t="shared" ca="1" si="1"/>
        <v/>
      </c>
      <c r="J35" s="1"/>
      <c r="K35" s="89" t="str">
        <f t="shared" ca="1" si="2"/>
        <v/>
      </c>
      <c r="L35" s="43"/>
    </row>
    <row r="36" spans="1:13" ht="33" customHeight="1">
      <c r="A36" s="1"/>
      <c r="C36" s="1"/>
      <c r="F36" s="55" t="str">
        <f ca="1">IFERROR(OFFSET('Settings &amp; Instructions'!B$17,MATCH('Sales Funnel'!D36,'Settings &amp; Instructions'!A$17:A$76,0)-1,0),"")</f>
        <v/>
      </c>
      <c r="G36" s="90" t="str">
        <f t="shared" ca="1" si="1"/>
        <v/>
      </c>
      <c r="J36" s="1"/>
      <c r="K36" s="89" t="str">
        <f t="shared" ca="1" si="2"/>
        <v/>
      </c>
      <c r="L36" s="43"/>
    </row>
    <row r="37" spans="1:13" ht="33" customHeight="1">
      <c r="A37" s="1"/>
      <c r="C37" s="1"/>
      <c r="F37" s="55" t="str">
        <f ca="1">IFERROR(OFFSET('Settings &amp; Instructions'!B$17,MATCH('Sales Funnel'!D37,'Settings &amp; Instructions'!A$17:A$76,0)-1,0),"")</f>
        <v/>
      </c>
      <c r="G37" s="90" t="str">
        <f t="shared" ca="1" si="1"/>
        <v/>
      </c>
      <c r="J37" s="1"/>
      <c r="K37" s="89" t="str">
        <f t="shared" ca="1" si="2"/>
        <v/>
      </c>
      <c r="L37" s="43"/>
    </row>
    <row r="38" spans="1:13" ht="33" customHeight="1">
      <c r="A38" s="1"/>
      <c r="C38" s="1"/>
      <c r="F38" s="55" t="str">
        <f ca="1">IFERROR(OFFSET('Settings &amp; Instructions'!B$17,MATCH('Sales Funnel'!D38,'Settings &amp; Instructions'!A$17:A$76,0)-1,0),"")</f>
        <v/>
      </c>
      <c r="G38" s="90" t="str">
        <f t="shared" ca="1" si="1"/>
        <v/>
      </c>
      <c r="J38" s="1"/>
      <c r="K38" s="89" t="str">
        <f t="shared" ca="1" si="2"/>
        <v/>
      </c>
      <c r="L38" s="43"/>
    </row>
    <row r="39" spans="1:13" ht="33" customHeight="1">
      <c r="A39" s="1"/>
      <c r="C39" s="1"/>
      <c r="F39" s="55" t="str">
        <f ca="1">IFERROR(OFFSET('Settings &amp; Instructions'!B$17,MATCH('Sales Funnel'!D39,'Settings &amp; Instructions'!A$17:A$76,0)-1,0),"")</f>
        <v/>
      </c>
      <c r="G39" s="90" t="str">
        <f t="shared" ca="1" si="1"/>
        <v/>
      </c>
      <c r="J39" s="1"/>
      <c r="K39" s="89" t="str">
        <f t="shared" ca="1" si="2"/>
        <v/>
      </c>
      <c r="L39" s="43"/>
    </row>
    <row r="40" spans="1:13" ht="33" customHeight="1">
      <c r="A40" s="1"/>
      <c r="C40" s="1"/>
      <c r="F40" s="55" t="str">
        <f ca="1">IFERROR(OFFSET('Settings &amp; Instructions'!B$17,MATCH('Sales Funnel'!D40,'Settings &amp; Instructions'!A$17:A$76,0)-1,0),"")</f>
        <v/>
      </c>
      <c r="G40" s="90" t="str">
        <f t="shared" ca="1" si="1"/>
        <v/>
      </c>
      <c r="J40" s="1"/>
      <c r="K40" s="89" t="str">
        <f t="shared" ca="1" si="2"/>
        <v/>
      </c>
      <c r="L40" s="43"/>
    </row>
    <row r="41" spans="1:13" ht="33" customHeight="1">
      <c r="A41" s="1"/>
      <c r="C41" s="1"/>
      <c r="F41" s="55" t="str">
        <f ca="1">IFERROR(OFFSET('Settings &amp; Instructions'!B$17,MATCH('Sales Funnel'!D41,'Settings &amp; Instructions'!A$17:A$76,0)-1,0),"")</f>
        <v/>
      </c>
      <c r="G41" s="90" t="str">
        <f t="shared" ca="1" si="1"/>
        <v/>
      </c>
      <c r="J41" s="1"/>
      <c r="K41" s="89" t="str">
        <f t="shared" ca="1" si="2"/>
        <v/>
      </c>
      <c r="L41" s="43"/>
    </row>
    <row r="42" spans="1:13" ht="33" customHeight="1">
      <c r="A42" s="1"/>
      <c r="C42" s="1"/>
      <c r="F42" s="55" t="str">
        <f ca="1">IFERROR(OFFSET('Settings &amp; Instructions'!B$17,MATCH('Sales Funnel'!D42,'Settings &amp; Instructions'!A$17:A$76,0)-1,0),"")</f>
        <v/>
      </c>
      <c r="G42" s="90" t="str">
        <f t="shared" ca="1" si="1"/>
        <v/>
      </c>
      <c r="J42" s="1"/>
      <c r="K42" s="89" t="str">
        <f t="shared" ca="1" si="2"/>
        <v/>
      </c>
      <c r="L42" s="43"/>
    </row>
    <row r="43" spans="1:13" ht="33" customHeight="1">
      <c r="A43" s="1"/>
      <c r="C43" s="1"/>
      <c r="F43" s="55" t="str">
        <f ca="1">IFERROR(OFFSET('Settings &amp; Instructions'!B$17,MATCH('Sales Funnel'!D43,'Settings &amp; Instructions'!A$17:A$76,0)-1,0),"")</f>
        <v/>
      </c>
      <c r="G43" s="90" t="str">
        <f t="shared" ca="1" si="1"/>
        <v/>
      </c>
      <c r="J43" s="1"/>
      <c r="K43" s="89" t="str">
        <f t="shared" ca="1" si="2"/>
        <v/>
      </c>
      <c r="L43" s="43"/>
    </row>
    <row r="44" spans="1:13" ht="33" customHeight="1">
      <c r="A44" s="1"/>
      <c r="C44" s="1"/>
      <c r="F44" s="55" t="str">
        <f ca="1">IFERROR(OFFSET('Settings &amp; Instructions'!B$17,MATCH('Sales Funnel'!D44,'Settings &amp; Instructions'!A$17:A$76,0)-1,0),"")</f>
        <v/>
      </c>
      <c r="G44" s="90" t="str">
        <f t="shared" ca="1" si="1"/>
        <v/>
      </c>
      <c r="J44" s="1"/>
      <c r="K44" s="89" t="str">
        <f t="shared" ca="1" si="2"/>
        <v/>
      </c>
      <c r="L44" s="43"/>
    </row>
    <row r="45" spans="1:13" ht="33" customHeight="1">
      <c r="A45" s="1"/>
      <c r="C45" s="1"/>
      <c r="F45" s="55" t="str">
        <f ca="1">IFERROR(OFFSET('Settings &amp; Instructions'!B$17,MATCH('Sales Funnel'!D45,'Settings &amp; Instructions'!A$17:A$76,0)-1,0),"")</f>
        <v/>
      </c>
      <c r="G45" s="90" t="str">
        <f t="shared" ca="1" si="1"/>
        <v/>
      </c>
      <c r="J45" s="1"/>
      <c r="K45" s="89" t="str">
        <f t="shared" ca="1" si="2"/>
        <v/>
      </c>
      <c r="L45" s="43"/>
    </row>
    <row r="46" spans="1:13" ht="33" customHeight="1">
      <c r="A46" s="1"/>
      <c r="C46" s="1"/>
      <c r="F46" s="55" t="str">
        <f ca="1">IFERROR(OFFSET('Settings &amp; Instructions'!B$17,MATCH('Sales Funnel'!D46,'Settings &amp; Instructions'!A$17:A$76,0)-1,0),"")</f>
        <v/>
      </c>
      <c r="G46" s="90" t="str">
        <f t="shared" ca="1" si="1"/>
        <v/>
      </c>
      <c r="J46" s="1"/>
      <c r="K46" s="89" t="str">
        <f t="shared" ca="1" si="2"/>
        <v/>
      </c>
      <c r="L46" s="43"/>
    </row>
    <row r="47" spans="1:13" ht="33" customHeight="1">
      <c r="A47" s="1"/>
      <c r="C47" s="1"/>
      <c r="F47" s="1" t="str">
        <f ca="1">IFERROR(OFFSET('Settings &amp; Instructions'!B$17,MATCH('Sales Funnel'!D47,'Settings &amp; Instructions'!A$17:A$76,0)-1,0),"")</f>
        <v/>
      </c>
      <c r="G47" s="90" t="str">
        <f t="shared" ca="1" si="1"/>
        <v/>
      </c>
      <c r="J47" s="1"/>
      <c r="K47" s="89" t="str">
        <f t="shared" ca="1" si="2"/>
        <v/>
      </c>
      <c r="L47" s="43"/>
    </row>
    <row r="48" spans="1:13" ht="33" customHeight="1">
      <c r="A48" s="1"/>
      <c r="C48" s="1"/>
      <c r="F48" s="1" t="str">
        <f ca="1">IFERROR(OFFSET('Settings &amp; Instructions'!B$17,MATCH('Sales Funnel'!D48,'Settings &amp; Instructions'!A$17:A$76,0)-1,0),"")</f>
        <v/>
      </c>
      <c r="G48" s="90" t="str">
        <f t="shared" ca="1" si="1"/>
        <v/>
      </c>
      <c r="J48" s="1"/>
      <c r="K48" s="89" t="str">
        <f t="shared" ca="1" si="2"/>
        <v/>
      </c>
      <c r="L48" s="43"/>
    </row>
    <row r="49" spans="1:12" ht="33" customHeight="1">
      <c r="A49" s="1"/>
      <c r="C49" s="1"/>
      <c r="F49" s="1" t="str">
        <f ca="1">IFERROR(OFFSET('Settings &amp; Instructions'!B$17,MATCH('Sales Funnel'!D49,'Settings &amp; Instructions'!A$17:A$76,0)-1,0),"")</f>
        <v/>
      </c>
      <c r="G49" s="90" t="str">
        <f t="shared" ca="1" si="1"/>
        <v/>
      </c>
      <c r="J49" s="1"/>
      <c r="K49" s="89" t="str">
        <f t="shared" ca="1" si="2"/>
        <v/>
      </c>
      <c r="L49" s="43"/>
    </row>
    <row r="50" spans="1:12" ht="33" customHeight="1">
      <c r="A50" s="1"/>
      <c r="C50" s="1"/>
      <c r="F50" s="1" t="str">
        <f ca="1">IFERROR(OFFSET('Settings &amp; Instructions'!B$17,MATCH('Sales Funnel'!D50,'Settings &amp; Instructions'!A$17:A$76,0)-1,0),"")</f>
        <v/>
      </c>
      <c r="G50" s="90" t="str">
        <f t="shared" ca="1" si="1"/>
        <v/>
      </c>
      <c r="J50" s="1"/>
      <c r="K50" s="89" t="str">
        <f t="shared" ca="1" si="2"/>
        <v/>
      </c>
      <c r="L50" s="43"/>
    </row>
    <row r="51" spans="1:12" ht="33" customHeight="1">
      <c r="F51" s="8" t="str">
        <f ca="1">IFERROR(OFFSET('Settings &amp; Instructions'!B$17,MATCH('Sales Funnel'!D51,'Settings &amp; Instructions'!A$17:A$76,0)-1,0),"")</f>
        <v/>
      </c>
      <c r="G51" s="90" t="str">
        <f t="shared" ca="1" si="1"/>
        <v/>
      </c>
      <c r="K51" s="89" t="str">
        <f t="shared" ca="1" si="2"/>
        <v/>
      </c>
    </row>
    <row r="52" spans="1:12" ht="33" customHeight="1">
      <c r="F52" s="8" t="str">
        <f ca="1">IFERROR(OFFSET('Settings &amp; Instructions'!B$17,MATCH('Sales Funnel'!D52,'Settings &amp; Instructions'!A$17:A$76,0)-1,0),"")</f>
        <v/>
      </c>
      <c r="G52" s="90" t="str">
        <f t="shared" ca="1" si="1"/>
        <v/>
      </c>
      <c r="K52" s="89" t="str">
        <f t="shared" ca="1" si="2"/>
        <v/>
      </c>
    </row>
    <row r="53" spans="1:12" ht="33" customHeight="1">
      <c r="F53" s="8" t="str">
        <f ca="1">IFERROR(OFFSET('Settings &amp; Instructions'!B$17,MATCH('Sales Funnel'!D53,'Settings &amp; Instructions'!A$17:A$76,0)-1,0),"")</f>
        <v/>
      </c>
      <c r="G53" s="90" t="str">
        <f t="shared" ca="1" si="1"/>
        <v/>
      </c>
      <c r="K53" s="89" t="str">
        <f t="shared" ca="1" si="2"/>
        <v/>
      </c>
    </row>
    <row r="54" spans="1:12" ht="33" customHeight="1">
      <c r="F54" s="8" t="str">
        <f ca="1">IFERROR(OFFSET('Settings &amp; Instructions'!B$17,MATCH('Sales Funnel'!D54,'Settings &amp; Instructions'!A$17:A$76,0)-1,0),"")</f>
        <v/>
      </c>
      <c r="G54" s="90" t="str">
        <f t="shared" ca="1" si="1"/>
        <v/>
      </c>
      <c r="K54" s="89" t="str">
        <f t="shared" ca="1" si="2"/>
        <v/>
      </c>
    </row>
    <row r="55" spans="1:12" ht="33" customHeight="1">
      <c r="F55" s="8" t="str">
        <f ca="1">IFERROR(OFFSET('Settings &amp; Instructions'!B$17,MATCH('Sales Funnel'!D55,'Settings &amp; Instructions'!A$17:A$76,0)-1,0),"")</f>
        <v/>
      </c>
      <c r="G55" s="90" t="str">
        <f t="shared" ca="1" si="1"/>
        <v/>
      </c>
      <c r="K55" s="89" t="str">
        <f t="shared" ca="1" si="2"/>
        <v/>
      </c>
    </row>
    <row r="56" spans="1:12" ht="33" customHeight="1">
      <c r="F56" s="8" t="str">
        <f ca="1">IFERROR(OFFSET('Settings &amp; Instructions'!B$17,MATCH('Sales Funnel'!D56,'Settings &amp; Instructions'!A$17:A$76,0)-1,0),"")</f>
        <v/>
      </c>
      <c r="G56" s="90" t="str">
        <f t="shared" ca="1" si="1"/>
        <v/>
      </c>
      <c r="K56" s="89" t="str">
        <f t="shared" ca="1" si="2"/>
        <v/>
      </c>
    </row>
    <row r="57" spans="1:12" ht="33" customHeight="1">
      <c r="F57" s="8" t="str">
        <f ca="1">IFERROR(OFFSET('Settings &amp; Instructions'!B$17,MATCH('Sales Funnel'!D57,'Settings &amp; Instructions'!A$17:A$76,0)-1,0),"")</f>
        <v/>
      </c>
      <c r="G57" s="90" t="str">
        <f t="shared" ca="1" si="1"/>
        <v/>
      </c>
      <c r="K57" s="89" t="str">
        <f t="shared" ca="1" si="2"/>
        <v/>
      </c>
    </row>
    <row r="58" spans="1:12" ht="33" customHeight="1">
      <c r="F58" s="8" t="str">
        <f ca="1">IFERROR(OFFSET('Settings &amp; Instructions'!B$17,MATCH('Sales Funnel'!D58,'Settings &amp; Instructions'!A$17:A$76,0)-1,0),"")</f>
        <v/>
      </c>
      <c r="G58" s="90" t="str">
        <f t="shared" ca="1" si="1"/>
        <v/>
      </c>
      <c r="K58" s="89" t="str">
        <f t="shared" ca="1" si="2"/>
        <v/>
      </c>
    </row>
    <row r="59" spans="1:12" ht="33" customHeight="1">
      <c r="F59" s="8" t="str">
        <f ca="1">IFERROR(OFFSET('Settings &amp; Instructions'!B$17,MATCH('Sales Funnel'!D59,'Settings &amp; Instructions'!A$17:A$76,0)-1,0),"")</f>
        <v/>
      </c>
      <c r="G59" s="90" t="str">
        <f t="shared" ca="1" si="1"/>
        <v/>
      </c>
      <c r="K59" s="89" t="str">
        <f t="shared" ca="1" si="2"/>
        <v/>
      </c>
    </row>
    <row r="60" spans="1:12" ht="33" customHeight="1">
      <c r="F60" s="8" t="str">
        <f ca="1">IFERROR(OFFSET('Settings &amp; Instructions'!B$17,MATCH('Sales Funnel'!D60,'Settings &amp; Instructions'!A$17:A$76,0)-1,0),"")</f>
        <v/>
      </c>
      <c r="G60" s="90" t="str">
        <f t="shared" ca="1" si="1"/>
        <v/>
      </c>
      <c r="K60" s="89" t="str">
        <f t="shared" ca="1" si="2"/>
        <v/>
      </c>
    </row>
    <row r="61" spans="1:12" ht="33" customHeight="1">
      <c r="F61" s="8" t="str">
        <f ca="1">IFERROR(OFFSET('Settings &amp; Instructions'!B$17,MATCH('Sales Funnel'!D61,'Settings &amp; Instructions'!A$17:A$76,0)-1,0),"")</f>
        <v/>
      </c>
      <c r="G61" s="90" t="str">
        <f t="shared" ca="1" si="1"/>
        <v/>
      </c>
      <c r="K61" s="89" t="str">
        <f t="shared" ca="1" si="2"/>
        <v/>
      </c>
    </row>
    <row r="62" spans="1:12" ht="33" customHeight="1">
      <c r="F62" s="8" t="str">
        <f ca="1">IFERROR(OFFSET('Settings &amp; Instructions'!B$17,MATCH('Sales Funnel'!D62,'Settings &amp; Instructions'!A$17:A$76,0)-1,0),"")</f>
        <v/>
      </c>
      <c r="G62" s="90" t="str">
        <f t="shared" ca="1" si="1"/>
        <v/>
      </c>
      <c r="K62" s="89" t="str">
        <f t="shared" ca="1" si="2"/>
        <v/>
      </c>
    </row>
    <row r="63" spans="1:12" ht="33" customHeight="1">
      <c r="F63" s="8" t="str">
        <f ca="1">IFERROR(OFFSET('Settings &amp; Instructions'!B$17,MATCH('Sales Funnel'!D63,'Settings &amp; Instructions'!A$17:A$76,0)-1,0),"")</f>
        <v/>
      </c>
      <c r="G63" s="90" t="str">
        <f t="shared" ca="1" si="1"/>
        <v/>
      </c>
      <c r="K63" s="89" t="str">
        <f t="shared" ca="1" si="2"/>
        <v/>
      </c>
    </row>
    <row r="64" spans="1:12" ht="33" customHeight="1">
      <c r="F64" s="8" t="str">
        <f ca="1">IFERROR(OFFSET('Settings &amp; Instructions'!B$17,MATCH('Sales Funnel'!D64,'Settings &amp; Instructions'!A$17:A$76,0)-1,0),"")</f>
        <v/>
      </c>
      <c r="G64" s="90" t="str">
        <f t="shared" ca="1" si="1"/>
        <v/>
      </c>
      <c r="K64" s="89" t="str">
        <f t="shared" ca="1" si="2"/>
        <v/>
      </c>
    </row>
    <row r="65" spans="6:11" ht="33" customHeight="1">
      <c r="F65" s="8" t="str">
        <f ca="1">IFERROR(OFFSET('Settings &amp; Instructions'!B$17,MATCH('Sales Funnel'!D65,'Settings &amp; Instructions'!A$17:A$76,0)-1,0),"")</f>
        <v/>
      </c>
      <c r="G65" s="90" t="str">
        <f t="shared" ca="1" si="1"/>
        <v/>
      </c>
      <c r="K65" s="89" t="str">
        <f t="shared" ca="1" si="2"/>
        <v/>
      </c>
    </row>
    <row r="66" spans="6:11" ht="33" customHeight="1">
      <c r="F66" s="8" t="str">
        <f ca="1">IFERROR(OFFSET('Settings &amp; Instructions'!B$17,MATCH('Sales Funnel'!D66,'Settings &amp; Instructions'!A$17:A$76,0)-1,0),"")</f>
        <v/>
      </c>
      <c r="G66" s="90" t="str">
        <f t="shared" ca="1" si="1"/>
        <v/>
      </c>
      <c r="K66" s="89" t="str">
        <f t="shared" ca="1" si="2"/>
        <v/>
      </c>
    </row>
    <row r="67" spans="6:11" ht="33" customHeight="1">
      <c r="F67" s="8" t="str">
        <f ca="1">IFERROR(OFFSET('Settings &amp; Instructions'!B$17,MATCH('Sales Funnel'!D67,'Settings &amp; Instructions'!A$17:A$76,0)-1,0),"")</f>
        <v/>
      </c>
      <c r="G67" s="90" t="str">
        <f t="shared" ca="1" si="1"/>
        <v/>
      </c>
      <c r="K67" s="89" t="str">
        <f t="shared" ca="1" si="2"/>
        <v/>
      </c>
    </row>
    <row r="68" spans="6:11" ht="33" customHeight="1">
      <c r="F68" s="8" t="str">
        <f ca="1">IFERROR(OFFSET('Settings &amp; Instructions'!B$17,MATCH('Sales Funnel'!D68,'Settings &amp; Instructions'!A$17:A$76,0)-1,0),"")</f>
        <v/>
      </c>
      <c r="G68" s="90" t="str">
        <f t="shared" ca="1" si="1"/>
        <v/>
      </c>
      <c r="K68" s="89" t="str">
        <f t="shared" ca="1" si="2"/>
        <v/>
      </c>
    </row>
    <row r="69" spans="6:11" ht="33" customHeight="1">
      <c r="F69" s="8" t="str">
        <f ca="1">IFERROR(OFFSET('Settings &amp; Instructions'!B$17,MATCH('Sales Funnel'!D69,'Settings &amp; Instructions'!A$17:A$76,0)-1,0),"")</f>
        <v/>
      </c>
      <c r="G69" s="90" t="str">
        <f t="shared" ca="1" si="1"/>
        <v/>
      </c>
      <c r="K69" s="89" t="str">
        <f t="shared" ca="1" si="2"/>
        <v/>
      </c>
    </row>
    <row r="70" spans="6:11" ht="33" customHeight="1">
      <c r="F70" s="8" t="str">
        <f ca="1">IFERROR(OFFSET('Settings &amp; Instructions'!B$17,MATCH('Sales Funnel'!D70,'Settings &amp; Instructions'!A$17:A$76,0)-1,0),"")</f>
        <v/>
      </c>
      <c r="G70" s="90" t="str">
        <f t="shared" ref="G70:G133" ca="1" si="3">IFERROR(E70*F70,"")</f>
        <v/>
      </c>
      <c r="K70" s="89" t="str">
        <f t="shared" ca="1" si="2"/>
        <v/>
      </c>
    </row>
    <row r="71" spans="6:11" ht="33" customHeight="1">
      <c r="F71" s="8" t="str">
        <f ca="1">IFERROR(OFFSET('Settings &amp; Instructions'!B$17,MATCH('Sales Funnel'!D71,'Settings &amp; Instructions'!A$17:A$76,0)-1,0),"")</f>
        <v/>
      </c>
      <c r="G71" s="90" t="str">
        <f t="shared" ca="1" si="3"/>
        <v/>
      </c>
      <c r="K71" s="89" t="str">
        <f t="shared" ca="1" si="2"/>
        <v/>
      </c>
    </row>
    <row r="72" spans="6:11" ht="33" customHeight="1">
      <c r="F72" s="8" t="str">
        <f ca="1">IFERROR(OFFSET('Settings &amp; Instructions'!B$17,MATCH('Sales Funnel'!D72,'Settings &amp; Instructions'!A$17:A$76,0)-1,0),"")</f>
        <v/>
      </c>
      <c r="G72" s="90" t="str">
        <f t="shared" ca="1" si="3"/>
        <v/>
      </c>
      <c r="K72" s="89" t="str">
        <f t="shared" ca="1" si="2"/>
        <v/>
      </c>
    </row>
    <row r="73" spans="6:11" ht="33" customHeight="1">
      <c r="F73" s="8" t="str">
        <f ca="1">IFERROR(OFFSET('Settings &amp; Instructions'!B$17,MATCH('Sales Funnel'!D73,'Settings &amp; Instructions'!A$17:A$76,0)-1,0),"")</f>
        <v/>
      </c>
      <c r="G73" s="90" t="str">
        <f t="shared" ca="1" si="3"/>
        <v/>
      </c>
      <c r="K73" s="89" t="str">
        <f t="shared" ca="1" si="2"/>
        <v/>
      </c>
    </row>
    <row r="74" spans="6:11" ht="33" customHeight="1">
      <c r="F74" s="8" t="str">
        <f ca="1">IFERROR(OFFSET('Settings &amp; Instructions'!B$17,MATCH('Sales Funnel'!D74,'Settings &amp; Instructions'!A$17:A$76,0)-1,0),"")</f>
        <v/>
      </c>
      <c r="G74" s="90" t="str">
        <f t="shared" ca="1" si="3"/>
        <v/>
      </c>
      <c r="K74" s="89" t="str">
        <f t="shared" ca="1" si="2"/>
        <v/>
      </c>
    </row>
    <row r="75" spans="6:11" ht="33" customHeight="1">
      <c r="F75" s="8" t="str">
        <f ca="1">IFERROR(OFFSET('Settings &amp; Instructions'!B$17,MATCH('Sales Funnel'!D75,'Settings &amp; Instructions'!A$17:A$76,0)-1,0),"")</f>
        <v/>
      </c>
      <c r="G75" s="90" t="str">
        <f t="shared" ca="1" si="3"/>
        <v/>
      </c>
      <c r="K75" s="89" t="str">
        <f t="shared" ca="1" si="2"/>
        <v/>
      </c>
    </row>
    <row r="76" spans="6:11" ht="33" customHeight="1">
      <c r="F76" s="8" t="str">
        <f ca="1">IFERROR(OFFSET('Settings &amp; Instructions'!B$17,MATCH('Sales Funnel'!D76,'Settings &amp; Instructions'!A$17:A$76,0)-1,0),"")</f>
        <v/>
      </c>
      <c r="G76" s="90" t="str">
        <f t="shared" ca="1" si="3"/>
        <v/>
      </c>
      <c r="K76" s="89" t="str">
        <f t="shared" ca="1" si="2"/>
        <v/>
      </c>
    </row>
    <row r="77" spans="6:11" ht="33" customHeight="1">
      <c r="F77" s="8" t="str">
        <f ca="1">IFERROR(OFFSET('Settings &amp; Instructions'!B$17,MATCH('Sales Funnel'!D77,'Settings &amp; Instructions'!A$17:A$76,0)-1,0),"")</f>
        <v/>
      </c>
      <c r="G77" s="90" t="str">
        <f t="shared" ca="1" si="3"/>
        <v/>
      </c>
      <c r="K77" s="89" t="str">
        <f t="shared" ca="1" si="2"/>
        <v/>
      </c>
    </row>
    <row r="78" spans="6:11" ht="33" customHeight="1">
      <c r="F78" s="8" t="str">
        <f ca="1">IFERROR(OFFSET('Settings &amp; Instructions'!B$17,MATCH('Sales Funnel'!D78,'Settings &amp; Instructions'!A$17:A$76,0)-1,0),"")</f>
        <v/>
      </c>
      <c r="G78" s="90" t="str">
        <f t="shared" ca="1" si="3"/>
        <v/>
      </c>
      <c r="K78" s="89" t="str">
        <f t="shared" ca="1" si="2"/>
        <v/>
      </c>
    </row>
    <row r="79" spans="6:11" ht="33" customHeight="1">
      <c r="F79" s="8" t="str">
        <f ca="1">IFERROR(OFFSET('Settings &amp; Instructions'!B$17,MATCH('Sales Funnel'!D79,'Settings &amp; Instructions'!A$17:A$76,0)-1,0),"")</f>
        <v/>
      </c>
      <c r="G79" s="90" t="str">
        <f t="shared" ca="1" si="3"/>
        <v/>
      </c>
      <c r="K79" s="89" t="str">
        <f t="shared" ca="1" si="2"/>
        <v/>
      </c>
    </row>
    <row r="80" spans="6:11" ht="33" customHeight="1">
      <c r="F80" s="8" t="str">
        <f ca="1">IFERROR(OFFSET('Settings &amp; Instructions'!B$17,MATCH('Sales Funnel'!D80,'Settings &amp; Instructions'!A$17:A$76,0)-1,0),"")</f>
        <v/>
      </c>
      <c r="G80" s="90" t="str">
        <f t="shared" ca="1" si="3"/>
        <v/>
      </c>
      <c r="K80" s="89" t="str">
        <f t="shared" ca="1" si="2"/>
        <v/>
      </c>
    </row>
    <row r="81" spans="6:11" ht="33" customHeight="1">
      <c r="F81" s="8" t="str">
        <f ca="1">IFERROR(OFFSET('Settings &amp; Instructions'!B$17,MATCH('Sales Funnel'!D81,'Settings &amp; Instructions'!A$17:A$76,0)-1,0),"")</f>
        <v/>
      </c>
      <c r="G81" s="90" t="str">
        <f t="shared" ca="1" si="3"/>
        <v/>
      </c>
      <c r="K81" s="89" t="str">
        <f t="shared" ca="1" si="2"/>
        <v/>
      </c>
    </row>
    <row r="82" spans="6:11" ht="33" customHeight="1">
      <c r="F82" s="8" t="str">
        <f ca="1">IFERROR(OFFSET('Settings &amp; Instructions'!B$17,MATCH('Sales Funnel'!D82,'Settings &amp; Instructions'!A$17:A$76,0)-1,0),"")</f>
        <v/>
      </c>
      <c r="G82" s="90" t="str">
        <f t="shared" ca="1" si="3"/>
        <v/>
      </c>
      <c r="K82" s="89" t="str">
        <f t="shared" ca="1" si="2"/>
        <v/>
      </c>
    </row>
    <row r="83" spans="6:11" ht="33" customHeight="1">
      <c r="F83" s="8" t="str">
        <f ca="1">IFERROR(OFFSET('Settings &amp; Instructions'!B$17,MATCH('Sales Funnel'!D83,'Settings &amp; Instructions'!A$17:A$76,0)-1,0),"")</f>
        <v/>
      </c>
      <c r="G83" s="90" t="str">
        <f t="shared" ca="1" si="3"/>
        <v/>
      </c>
      <c r="K83" s="89" t="str">
        <f t="shared" ca="1" si="2"/>
        <v/>
      </c>
    </row>
    <row r="84" spans="6:11" ht="33" customHeight="1">
      <c r="F84" s="8" t="str">
        <f ca="1">IFERROR(OFFSET('Settings &amp; Instructions'!B$17,MATCH('Sales Funnel'!D84,'Settings &amp; Instructions'!A$17:A$76,0)-1,0),"")</f>
        <v/>
      </c>
      <c r="G84" s="90" t="str">
        <f t="shared" ca="1" si="3"/>
        <v/>
      </c>
      <c r="K84" s="89" t="str">
        <f t="shared" ca="1" si="2"/>
        <v/>
      </c>
    </row>
    <row r="85" spans="6:11" ht="33" customHeight="1">
      <c r="F85" s="8" t="str">
        <f ca="1">IFERROR(OFFSET('Settings &amp; Instructions'!B$17,MATCH('Sales Funnel'!D85,'Settings &amp; Instructions'!A$17:A$76,0)-1,0),"")</f>
        <v/>
      </c>
      <c r="G85" s="90" t="str">
        <f t="shared" ca="1" si="3"/>
        <v/>
      </c>
      <c r="K85" s="89" t="str">
        <f t="shared" ca="1" si="2"/>
        <v/>
      </c>
    </row>
    <row r="86" spans="6:11" ht="33" customHeight="1">
      <c r="F86" s="8" t="str">
        <f ca="1">IFERROR(OFFSET('Settings &amp; Instructions'!B$17,MATCH('Sales Funnel'!D86,'Settings &amp; Instructions'!A$17:A$76,0)-1,0),"")</f>
        <v/>
      </c>
      <c r="G86" s="90" t="str">
        <f t="shared" ca="1" si="3"/>
        <v/>
      </c>
      <c r="K86" s="89" t="str">
        <f t="shared" ca="1" si="2"/>
        <v/>
      </c>
    </row>
    <row r="87" spans="6:11" ht="33" customHeight="1">
      <c r="F87" s="8" t="str">
        <f ca="1">IFERROR(OFFSET('Settings &amp; Instructions'!B$17,MATCH('Sales Funnel'!D87,'Settings &amp; Instructions'!A$17:A$76,0)-1,0),"")</f>
        <v/>
      </c>
      <c r="G87" s="90" t="str">
        <f t="shared" ca="1" si="3"/>
        <v/>
      </c>
      <c r="K87" s="89" t="str">
        <f t="shared" ca="1" si="2"/>
        <v/>
      </c>
    </row>
    <row r="88" spans="6:11" ht="33" customHeight="1">
      <c r="F88" s="8" t="str">
        <f ca="1">IFERROR(OFFSET('Settings &amp; Instructions'!B$17,MATCH('Sales Funnel'!D88,'Settings &amp; Instructions'!A$17:A$76,0)-1,0),"")</f>
        <v/>
      </c>
      <c r="G88" s="90" t="str">
        <f t="shared" ca="1" si="3"/>
        <v/>
      </c>
      <c r="K88" s="89" t="str">
        <f t="shared" ca="1" si="2"/>
        <v/>
      </c>
    </row>
    <row r="89" spans="6:11" ht="33" customHeight="1">
      <c r="F89" s="8" t="str">
        <f ca="1">IFERROR(OFFSET('Settings &amp; Instructions'!B$17,MATCH('Sales Funnel'!D89,'Settings &amp; Instructions'!A$17:A$76,0)-1,0),"")</f>
        <v/>
      </c>
      <c r="G89" s="90" t="str">
        <f t="shared" ca="1" si="3"/>
        <v/>
      </c>
      <c r="K89" s="89" t="str">
        <f t="shared" ca="1" si="2"/>
        <v/>
      </c>
    </row>
    <row r="90" spans="6:11" ht="33" customHeight="1">
      <c r="F90" s="8" t="str">
        <f ca="1">IFERROR(OFFSET('Settings &amp; Instructions'!B$17,MATCH('Sales Funnel'!D90,'Settings &amp; Instructions'!A$17:A$76,0)-1,0),"")</f>
        <v/>
      </c>
      <c r="G90" s="90" t="str">
        <f t="shared" ca="1" si="3"/>
        <v/>
      </c>
      <c r="K90" s="89" t="str">
        <f t="shared" ref="K90:K153" ca="1" si="4">F90</f>
        <v/>
      </c>
    </row>
    <row r="91" spans="6:11" ht="33" customHeight="1">
      <c r="F91" s="8" t="str">
        <f ca="1">IFERROR(OFFSET('Settings &amp; Instructions'!B$17,MATCH('Sales Funnel'!D91,'Settings &amp; Instructions'!A$17:A$76,0)-1,0),"")</f>
        <v/>
      </c>
      <c r="G91" s="90" t="str">
        <f t="shared" ca="1" si="3"/>
        <v/>
      </c>
      <c r="K91" s="89" t="str">
        <f t="shared" ca="1" si="4"/>
        <v/>
      </c>
    </row>
    <row r="92" spans="6:11" ht="33" customHeight="1">
      <c r="F92" s="8" t="str">
        <f ca="1">IFERROR(OFFSET('Settings &amp; Instructions'!B$17,MATCH('Sales Funnel'!D92,'Settings &amp; Instructions'!A$17:A$76,0)-1,0),"")</f>
        <v/>
      </c>
      <c r="G92" s="90" t="str">
        <f t="shared" ca="1" si="3"/>
        <v/>
      </c>
      <c r="K92" s="89" t="str">
        <f t="shared" ca="1" si="4"/>
        <v/>
      </c>
    </row>
    <row r="93" spans="6:11" ht="33" customHeight="1">
      <c r="F93" s="8" t="str">
        <f ca="1">IFERROR(OFFSET('Settings &amp; Instructions'!B$17,MATCH('Sales Funnel'!D93,'Settings &amp; Instructions'!A$17:A$76,0)-1,0),"")</f>
        <v/>
      </c>
      <c r="G93" s="90" t="str">
        <f t="shared" ca="1" si="3"/>
        <v/>
      </c>
      <c r="K93" s="89" t="str">
        <f t="shared" ca="1" si="4"/>
        <v/>
      </c>
    </row>
    <row r="94" spans="6:11" ht="33" customHeight="1">
      <c r="F94" s="8" t="str">
        <f ca="1">IFERROR(OFFSET('Settings &amp; Instructions'!B$17,MATCH('Sales Funnel'!D94,'Settings &amp; Instructions'!A$17:A$76,0)-1,0),"")</f>
        <v/>
      </c>
      <c r="G94" s="90" t="str">
        <f t="shared" ca="1" si="3"/>
        <v/>
      </c>
      <c r="K94" s="89" t="str">
        <f t="shared" ca="1" si="4"/>
        <v/>
      </c>
    </row>
    <row r="95" spans="6:11" ht="33" customHeight="1">
      <c r="F95" s="8" t="str">
        <f ca="1">IFERROR(OFFSET('Settings &amp; Instructions'!B$17,MATCH('Sales Funnel'!D95,'Settings &amp; Instructions'!A$17:A$76,0)-1,0),"")</f>
        <v/>
      </c>
      <c r="G95" s="90" t="str">
        <f t="shared" ca="1" si="3"/>
        <v/>
      </c>
      <c r="K95" s="89" t="str">
        <f t="shared" ca="1" si="4"/>
        <v/>
      </c>
    </row>
    <row r="96" spans="6:11" ht="33" customHeight="1">
      <c r="F96" s="8" t="str">
        <f ca="1">IFERROR(OFFSET('Settings &amp; Instructions'!B$17,MATCH('Sales Funnel'!D96,'Settings &amp; Instructions'!A$17:A$76,0)-1,0),"")</f>
        <v/>
      </c>
      <c r="G96" s="90" t="str">
        <f t="shared" ca="1" si="3"/>
        <v/>
      </c>
      <c r="K96" s="89" t="str">
        <f t="shared" ca="1" si="4"/>
        <v/>
      </c>
    </row>
    <row r="97" spans="6:11" ht="33" customHeight="1">
      <c r="F97" s="8" t="str">
        <f ca="1">IFERROR(OFFSET('Settings &amp; Instructions'!B$17,MATCH('Sales Funnel'!D97,'Settings &amp; Instructions'!A$17:A$76,0)-1,0),"")</f>
        <v/>
      </c>
      <c r="G97" s="90" t="str">
        <f t="shared" ca="1" si="3"/>
        <v/>
      </c>
      <c r="K97" s="89" t="str">
        <f t="shared" ca="1" si="4"/>
        <v/>
      </c>
    </row>
    <row r="98" spans="6:11" ht="33" customHeight="1">
      <c r="F98" s="8" t="str">
        <f ca="1">IFERROR(OFFSET('Settings &amp; Instructions'!B$17,MATCH('Sales Funnel'!D98,'Settings &amp; Instructions'!A$17:A$76,0)-1,0),"")</f>
        <v/>
      </c>
      <c r="G98" s="90" t="str">
        <f t="shared" ca="1" si="3"/>
        <v/>
      </c>
      <c r="K98" s="89" t="str">
        <f t="shared" ca="1" si="4"/>
        <v/>
      </c>
    </row>
    <row r="99" spans="6:11" ht="33" customHeight="1">
      <c r="F99" s="8" t="str">
        <f ca="1">IFERROR(OFFSET('Settings &amp; Instructions'!B$17,MATCH('Sales Funnel'!D99,'Settings &amp; Instructions'!A$17:A$76,0)-1,0),"")</f>
        <v/>
      </c>
      <c r="G99" s="90" t="str">
        <f t="shared" ca="1" si="3"/>
        <v/>
      </c>
      <c r="K99" s="89" t="str">
        <f t="shared" ca="1" si="4"/>
        <v/>
      </c>
    </row>
    <row r="100" spans="6:11" ht="33" customHeight="1">
      <c r="F100" s="8" t="str">
        <f ca="1">IFERROR(OFFSET('Settings &amp; Instructions'!B$17,MATCH('Sales Funnel'!D100,'Settings &amp; Instructions'!A$17:A$76,0)-1,0),"")</f>
        <v/>
      </c>
      <c r="G100" s="90" t="str">
        <f t="shared" ca="1" si="3"/>
        <v/>
      </c>
      <c r="K100" s="89" t="str">
        <f t="shared" ca="1" si="4"/>
        <v/>
      </c>
    </row>
    <row r="101" spans="6:11" ht="33" customHeight="1">
      <c r="F101" s="8" t="str">
        <f ca="1">IFERROR(OFFSET('Settings &amp; Instructions'!B$17,MATCH('Sales Funnel'!D101,'Settings &amp; Instructions'!A$17:A$76,0)-1,0),"")</f>
        <v/>
      </c>
      <c r="G101" s="90" t="str">
        <f t="shared" ca="1" si="3"/>
        <v/>
      </c>
      <c r="K101" s="89" t="str">
        <f t="shared" ca="1" si="4"/>
        <v/>
      </c>
    </row>
    <row r="102" spans="6:11" ht="33" customHeight="1">
      <c r="F102" s="8" t="str">
        <f ca="1">IFERROR(OFFSET('Settings &amp; Instructions'!B$17,MATCH('Sales Funnel'!D102,'Settings &amp; Instructions'!A$17:A$76,0)-1,0),"")</f>
        <v/>
      </c>
      <c r="G102" s="90" t="str">
        <f t="shared" ca="1" si="3"/>
        <v/>
      </c>
      <c r="K102" s="89" t="str">
        <f t="shared" ca="1" si="4"/>
        <v/>
      </c>
    </row>
    <row r="103" spans="6:11" ht="33" customHeight="1">
      <c r="F103" s="8" t="str">
        <f ca="1">IFERROR(OFFSET('Settings &amp; Instructions'!B$17,MATCH('Sales Funnel'!D103,'Settings &amp; Instructions'!A$17:A$76,0)-1,0),"")</f>
        <v/>
      </c>
      <c r="G103" s="90" t="str">
        <f t="shared" ca="1" si="3"/>
        <v/>
      </c>
      <c r="K103" s="89" t="str">
        <f t="shared" ca="1" si="4"/>
        <v/>
      </c>
    </row>
    <row r="104" spans="6:11" ht="33" customHeight="1">
      <c r="F104" s="8" t="str">
        <f ca="1">IFERROR(OFFSET('Settings &amp; Instructions'!B$17,MATCH('Sales Funnel'!D104,'Settings &amp; Instructions'!A$17:A$76,0)-1,0),"")</f>
        <v/>
      </c>
      <c r="G104" s="90" t="str">
        <f t="shared" ca="1" si="3"/>
        <v/>
      </c>
      <c r="K104" s="89" t="str">
        <f t="shared" ca="1" si="4"/>
        <v/>
      </c>
    </row>
    <row r="105" spans="6:11" ht="33" customHeight="1">
      <c r="F105" s="8" t="str">
        <f ca="1">IFERROR(OFFSET('Settings &amp; Instructions'!B$17,MATCH('Sales Funnel'!D105,'Settings &amp; Instructions'!A$17:A$76,0)-1,0),"")</f>
        <v/>
      </c>
      <c r="G105" s="90" t="str">
        <f t="shared" ca="1" si="3"/>
        <v/>
      </c>
      <c r="K105" s="89" t="str">
        <f t="shared" ca="1" si="4"/>
        <v/>
      </c>
    </row>
    <row r="106" spans="6:11" ht="33" customHeight="1">
      <c r="F106" s="8" t="str">
        <f ca="1">IFERROR(OFFSET('Settings &amp; Instructions'!B$17,MATCH('Sales Funnel'!D106,'Settings &amp; Instructions'!A$17:A$76,0)-1,0),"")</f>
        <v/>
      </c>
      <c r="G106" s="90" t="str">
        <f t="shared" ca="1" si="3"/>
        <v/>
      </c>
      <c r="K106" s="89" t="str">
        <f t="shared" ca="1" si="4"/>
        <v/>
      </c>
    </row>
    <row r="107" spans="6:11" ht="33" customHeight="1">
      <c r="F107" s="8" t="str">
        <f ca="1">IFERROR(OFFSET('Settings &amp; Instructions'!B$17,MATCH('Sales Funnel'!D107,'Settings &amp; Instructions'!A$17:A$76,0)-1,0),"")</f>
        <v/>
      </c>
      <c r="G107" s="90" t="str">
        <f t="shared" ca="1" si="3"/>
        <v/>
      </c>
      <c r="K107" s="89" t="str">
        <f t="shared" ca="1" si="4"/>
        <v/>
      </c>
    </row>
    <row r="108" spans="6:11" ht="33" customHeight="1">
      <c r="F108" s="8" t="str">
        <f ca="1">IFERROR(OFFSET('Settings &amp; Instructions'!B$17,MATCH('Sales Funnel'!D108,'Settings &amp; Instructions'!A$17:A$76,0)-1,0),"")</f>
        <v/>
      </c>
      <c r="G108" s="90" t="str">
        <f t="shared" ca="1" si="3"/>
        <v/>
      </c>
      <c r="K108" s="89" t="str">
        <f t="shared" ca="1" si="4"/>
        <v/>
      </c>
    </row>
    <row r="109" spans="6:11" ht="33" customHeight="1">
      <c r="F109" s="8" t="str">
        <f ca="1">IFERROR(OFFSET('Settings &amp; Instructions'!B$17,MATCH('Sales Funnel'!D109,'Settings &amp; Instructions'!A$17:A$76,0)-1,0),"")</f>
        <v/>
      </c>
      <c r="G109" s="90" t="str">
        <f t="shared" ca="1" si="3"/>
        <v/>
      </c>
      <c r="K109" s="89" t="str">
        <f t="shared" ca="1" si="4"/>
        <v/>
      </c>
    </row>
    <row r="110" spans="6:11" ht="33" customHeight="1">
      <c r="F110" s="8" t="str">
        <f ca="1">IFERROR(OFFSET('Settings &amp; Instructions'!B$17,MATCH('Sales Funnel'!D110,'Settings &amp; Instructions'!A$17:A$76,0)-1,0),"")</f>
        <v/>
      </c>
      <c r="G110" s="90" t="str">
        <f t="shared" ca="1" si="3"/>
        <v/>
      </c>
      <c r="K110" s="89" t="str">
        <f t="shared" ca="1" si="4"/>
        <v/>
      </c>
    </row>
    <row r="111" spans="6:11" ht="33" customHeight="1">
      <c r="F111" s="8" t="str">
        <f ca="1">IFERROR(OFFSET('Settings &amp; Instructions'!B$17,MATCH('Sales Funnel'!D111,'Settings &amp; Instructions'!A$17:A$76,0)-1,0),"")</f>
        <v/>
      </c>
      <c r="G111" s="90" t="str">
        <f t="shared" ca="1" si="3"/>
        <v/>
      </c>
      <c r="K111" s="89" t="str">
        <f t="shared" ca="1" si="4"/>
        <v/>
      </c>
    </row>
    <row r="112" spans="6:11" ht="33" customHeight="1">
      <c r="F112" s="8" t="str">
        <f ca="1">IFERROR(OFFSET('Settings &amp; Instructions'!B$17,MATCH('Sales Funnel'!D112,'Settings &amp; Instructions'!A$17:A$76,0)-1,0),"")</f>
        <v/>
      </c>
      <c r="G112" s="90" t="str">
        <f t="shared" ca="1" si="3"/>
        <v/>
      </c>
      <c r="K112" s="89" t="str">
        <f t="shared" ca="1" si="4"/>
        <v/>
      </c>
    </row>
    <row r="113" spans="6:11" ht="33" customHeight="1">
      <c r="F113" s="8" t="str">
        <f ca="1">IFERROR(OFFSET('Settings &amp; Instructions'!B$17,MATCH('Sales Funnel'!D113,'Settings &amp; Instructions'!A$17:A$76,0)-1,0),"")</f>
        <v/>
      </c>
      <c r="G113" s="90" t="str">
        <f t="shared" ca="1" si="3"/>
        <v/>
      </c>
      <c r="K113" s="89" t="str">
        <f t="shared" ca="1" si="4"/>
        <v/>
      </c>
    </row>
    <row r="114" spans="6:11" ht="33" customHeight="1">
      <c r="F114" s="8" t="str">
        <f ca="1">IFERROR(OFFSET('Settings &amp; Instructions'!B$17,MATCH('Sales Funnel'!D114,'Settings &amp; Instructions'!A$17:A$76,0)-1,0),"")</f>
        <v/>
      </c>
      <c r="G114" s="90" t="str">
        <f t="shared" ca="1" si="3"/>
        <v/>
      </c>
      <c r="K114" s="89" t="str">
        <f t="shared" ca="1" si="4"/>
        <v/>
      </c>
    </row>
    <row r="115" spans="6:11" ht="33" customHeight="1">
      <c r="F115" s="8" t="str">
        <f ca="1">IFERROR(OFFSET('Settings &amp; Instructions'!B$17,MATCH('Sales Funnel'!D115,'Settings &amp; Instructions'!A$17:A$76,0)-1,0),"")</f>
        <v/>
      </c>
      <c r="G115" s="90" t="str">
        <f t="shared" ca="1" si="3"/>
        <v/>
      </c>
      <c r="K115" s="89" t="str">
        <f t="shared" ca="1" si="4"/>
        <v/>
      </c>
    </row>
    <row r="116" spans="6:11" ht="33" customHeight="1">
      <c r="F116" s="8" t="str">
        <f ca="1">IFERROR(OFFSET('Settings &amp; Instructions'!B$17,MATCH('Sales Funnel'!D116,'Settings &amp; Instructions'!A$17:A$76,0)-1,0),"")</f>
        <v/>
      </c>
      <c r="G116" s="90" t="str">
        <f t="shared" ca="1" si="3"/>
        <v/>
      </c>
      <c r="K116" s="89" t="str">
        <f t="shared" ca="1" si="4"/>
        <v/>
      </c>
    </row>
    <row r="117" spans="6:11" ht="33" customHeight="1">
      <c r="F117" s="8" t="str">
        <f ca="1">IFERROR(OFFSET('Settings &amp; Instructions'!B$17,MATCH('Sales Funnel'!D117,'Settings &amp; Instructions'!A$17:A$76,0)-1,0),"")</f>
        <v/>
      </c>
      <c r="G117" s="90" t="str">
        <f t="shared" ca="1" si="3"/>
        <v/>
      </c>
      <c r="K117" s="89" t="str">
        <f t="shared" ca="1" si="4"/>
        <v/>
      </c>
    </row>
    <row r="118" spans="6:11" ht="33" customHeight="1">
      <c r="F118" s="8" t="str">
        <f ca="1">IFERROR(OFFSET('Settings &amp; Instructions'!B$17,MATCH('Sales Funnel'!D118,'Settings &amp; Instructions'!A$17:A$76,0)-1,0),"")</f>
        <v/>
      </c>
      <c r="G118" s="90" t="str">
        <f t="shared" ca="1" si="3"/>
        <v/>
      </c>
      <c r="K118" s="89" t="str">
        <f t="shared" ca="1" si="4"/>
        <v/>
      </c>
    </row>
    <row r="119" spans="6:11" ht="33" customHeight="1">
      <c r="F119" s="8" t="str">
        <f ca="1">IFERROR(OFFSET('Settings &amp; Instructions'!B$17,MATCH('Sales Funnel'!D119,'Settings &amp; Instructions'!A$17:A$76,0)-1,0),"")</f>
        <v/>
      </c>
      <c r="G119" s="90" t="str">
        <f t="shared" ca="1" si="3"/>
        <v/>
      </c>
      <c r="K119" s="89" t="str">
        <f t="shared" ca="1" si="4"/>
        <v/>
      </c>
    </row>
    <row r="120" spans="6:11" ht="33" customHeight="1">
      <c r="F120" s="8" t="str">
        <f ca="1">IFERROR(OFFSET('Settings &amp; Instructions'!B$17,MATCH('Sales Funnel'!D120,'Settings &amp; Instructions'!A$17:A$76,0)-1,0),"")</f>
        <v/>
      </c>
      <c r="G120" s="90" t="str">
        <f t="shared" ca="1" si="3"/>
        <v/>
      </c>
      <c r="K120" s="89" t="str">
        <f t="shared" ca="1" si="4"/>
        <v/>
      </c>
    </row>
    <row r="121" spans="6:11" ht="33" customHeight="1">
      <c r="F121" s="8" t="str">
        <f ca="1">IFERROR(OFFSET('Settings &amp; Instructions'!B$17,MATCH('Sales Funnel'!D121,'Settings &amp; Instructions'!A$17:A$76,0)-1,0),"")</f>
        <v/>
      </c>
      <c r="G121" s="90" t="str">
        <f t="shared" ca="1" si="3"/>
        <v/>
      </c>
      <c r="K121" s="89" t="str">
        <f t="shared" ca="1" si="4"/>
        <v/>
      </c>
    </row>
    <row r="122" spans="6:11" ht="33" customHeight="1">
      <c r="F122" s="8" t="str">
        <f ca="1">IFERROR(OFFSET('Settings &amp; Instructions'!B$17,MATCH('Sales Funnel'!D122,'Settings &amp; Instructions'!A$17:A$76,0)-1,0),"")</f>
        <v/>
      </c>
      <c r="G122" s="90" t="str">
        <f t="shared" ca="1" si="3"/>
        <v/>
      </c>
      <c r="K122" s="89" t="str">
        <f t="shared" ca="1" si="4"/>
        <v/>
      </c>
    </row>
    <row r="123" spans="6:11" ht="33" customHeight="1">
      <c r="F123" s="8" t="str">
        <f ca="1">IFERROR(OFFSET('Settings &amp; Instructions'!B$17,MATCH('Sales Funnel'!D123,'Settings &amp; Instructions'!A$17:A$76,0)-1,0),"")</f>
        <v/>
      </c>
      <c r="G123" s="90" t="str">
        <f t="shared" ca="1" si="3"/>
        <v/>
      </c>
      <c r="K123" s="89" t="str">
        <f t="shared" ca="1" si="4"/>
        <v/>
      </c>
    </row>
    <row r="124" spans="6:11" ht="33" customHeight="1">
      <c r="F124" s="8" t="str">
        <f ca="1">IFERROR(OFFSET('Settings &amp; Instructions'!B$17,MATCH('Sales Funnel'!D124,'Settings &amp; Instructions'!A$17:A$76,0)-1,0),"")</f>
        <v/>
      </c>
      <c r="G124" s="90" t="str">
        <f t="shared" ca="1" si="3"/>
        <v/>
      </c>
      <c r="K124" s="89" t="str">
        <f t="shared" ca="1" si="4"/>
        <v/>
      </c>
    </row>
    <row r="125" spans="6:11" ht="33" customHeight="1">
      <c r="F125" s="8" t="str">
        <f ca="1">IFERROR(OFFSET('Settings &amp; Instructions'!B$17,MATCH('Sales Funnel'!D125,'Settings &amp; Instructions'!A$17:A$76,0)-1,0),"")</f>
        <v/>
      </c>
      <c r="G125" s="90" t="str">
        <f t="shared" ca="1" si="3"/>
        <v/>
      </c>
      <c r="K125" s="89" t="str">
        <f t="shared" ca="1" si="4"/>
        <v/>
      </c>
    </row>
    <row r="126" spans="6:11" ht="33" customHeight="1">
      <c r="F126" s="8" t="str">
        <f ca="1">IFERROR(OFFSET('Settings &amp; Instructions'!B$17,MATCH('Sales Funnel'!D126,'Settings &amp; Instructions'!A$17:A$76,0)-1,0),"")</f>
        <v/>
      </c>
      <c r="G126" s="90" t="str">
        <f t="shared" ca="1" si="3"/>
        <v/>
      </c>
      <c r="K126" s="89" t="str">
        <f t="shared" ca="1" si="4"/>
        <v/>
      </c>
    </row>
    <row r="127" spans="6:11" ht="33" customHeight="1">
      <c r="F127" s="8" t="str">
        <f ca="1">IFERROR(OFFSET('Settings &amp; Instructions'!B$17,MATCH('Sales Funnel'!D127,'Settings &amp; Instructions'!A$17:A$76,0)-1,0),"")</f>
        <v/>
      </c>
      <c r="G127" s="90" t="str">
        <f t="shared" ca="1" si="3"/>
        <v/>
      </c>
      <c r="K127" s="89" t="str">
        <f t="shared" ca="1" si="4"/>
        <v/>
      </c>
    </row>
    <row r="128" spans="6:11" ht="33" customHeight="1">
      <c r="F128" s="8" t="str">
        <f ca="1">IFERROR(OFFSET('Settings &amp; Instructions'!B$17,MATCH('Sales Funnel'!D128,'Settings &amp; Instructions'!A$17:A$76,0)-1,0),"")</f>
        <v/>
      </c>
      <c r="G128" s="90" t="str">
        <f t="shared" ca="1" si="3"/>
        <v/>
      </c>
      <c r="K128" s="89" t="str">
        <f t="shared" ca="1" si="4"/>
        <v/>
      </c>
    </row>
    <row r="129" spans="6:11" ht="33" customHeight="1">
      <c r="F129" s="8" t="str">
        <f ca="1">IFERROR(OFFSET('Settings &amp; Instructions'!B$17,MATCH('Sales Funnel'!D129,'Settings &amp; Instructions'!A$17:A$76,0)-1,0),"")</f>
        <v/>
      </c>
      <c r="G129" s="90" t="str">
        <f t="shared" ca="1" si="3"/>
        <v/>
      </c>
      <c r="K129" s="89" t="str">
        <f t="shared" ca="1" si="4"/>
        <v/>
      </c>
    </row>
    <row r="130" spans="6:11" ht="33" customHeight="1">
      <c r="F130" s="8" t="str">
        <f ca="1">IFERROR(OFFSET('Settings &amp; Instructions'!B$17,MATCH('Sales Funnel'!D130,'Settings &amp; Instructions'!A$17:A$76,0)-1,0),"")</f>
        <v/>
      </c>
      <c r="G130" s="90" t="str">
        <f t="shared" ca="1" si="3"/>
        <v/>
      </c>
      <c r="K130" s="89" t="str">
        <f t="shared" ca="1" si="4"/>
        <v/>
      </c>
    </row>
    <row r="131" spans="6:11" ht="33" customHeight="1">
      <c r="F131" s="8" t="str">
        <f ca="1">IFERROR(OFFSET('Settings &amp; Instructions'!B$17,MATCH('Sales Funnel'!D131,'Settings &amp; Instructions'!A$17:A$76,0)-1,0),"")</f>
        <v/>
      </c>
      <c r="G131" s="90" t="str">
        <f t="shared" ca="1" si="3"/>
        <v/>
      </c>
      <c r="K131" s="89" t="str">
        <f t="shared" ca="1" si="4"/>
        <v/>
      </c>
    </row>
    <row r="132" spans="6:11" ht="33" customHeight="1">
      <c r="F132" s="8" t="str">
        <f ca="1">IFERROR(OFFSET('Settings &amp; Instructions'!B$17,MATCH('Sales Funnel'!D132,'Settings &amp; Instructions'!A$17:A$76,0)-1,0),"")</f>
        <v/>
      </c>
      <c r="G132" s="90" t="str">
        <f t="shared" ca="1" si="3"/>
        <v/>
      </c>
      <c r="K132" s="89" t="str">
        <f t="shared" ca="1" si="4"/>
        <v/>
      </c>
    </row>
    <row r="133" spans="6:11" ht="33" customHeight="1">
      <c r="F133" s="8" t="str">
        <f ca="1">IFERROR(OFFSET('Settings &amp; Instructions'!B$17,MATCH('Sales Funnel'!D133,'Settings &amp; Instructions'!A$17:A$76,0)-1,0),"")</f>
        <v/>
      </c>
      <c r="G133" s="90" t="str">
        <f t="shared" ca="1" si="3"/>
        <v/>
      </c>
      <c r="K133" s="89" t="str">
        <f t="shared" ca="1" si="4"/>
        <v/>
      </c>
    </row>
    <row r="134" spans="6:11" ht="33" customHeight="1">
      <c r="F134" s="8" t="str">
        <f ca="1">IFERROR(OFFSET('Settings &amp; Instructions'!B$17,MATCH('Sales Funnel'!D134,'Settings &amp; Instructions'!A$17:A$76,0)-1,0),"")</f>
        <v/>
      </c>
      <c r="G134" s="90" t="str">
        <f t="shared" ref="G134:G197" ca="1" si="5">IFERROR(E134*F134,"")</f>
        <v/>
      </c>
      <c r="K134" s="89" t="str">
        <f t="shared" ca="1" si="4"/>
        <v/>
      </c>
    </row>
    <row r="135" spans="6:11" ht="33" customHeight="1">
      <c r="F135" s="8" t="str">
        <f ca="1">IFERROR(OFFSET('Settings &amp; Instructions'!B$17,MATCH('Sales Funnel'!D135,'Settings &amp; Instructions'!A$17:A$76,0)-1,0),"")</f>
        <v/>
      </c>
      <c r="G135" s="90" t="str">
        <f t="shared" ca="1" si="5"/>
        <v/>
      </c>
      <c r="K135" s="89" t="str">
        <f t="shared" ca="1" si="4"/>
        <v/>
      </c>
    </row>
    <row r="136" spans="6:11" ht="33" customHeight="1">
      <c r="F136" s="8" t="str">
        <f ca="1">IFERROR(OFFSET('Settings &amp; Instructions'!B$17,MATCH('Sales Funnel'!D136,'Settings &amp; Instructions'!A$17:A$76,0)-1,0),"")</f>
        <v/>
      </c>
      <c r="G136" s="90" t="str">
        <f t="shared" ca="1" si="5"/>
        <v/>
      </c>
      <c r="K136" s="89" t="str">
        <f t="shared" ca="1" si="4"/>
        <v/>
      </c>
    </row>
    <row r="137" spans="6:11" ht="33" customHeight="1">
      <c r="F137" s="8" t="str">
        <f ca="1">IFERROR(OFFSET('Settings &amp; Instructions'!B$17,MATCH('Sales Funnel'!D137,'Settings &amp; Instructions'!A$17:A$76,0)-1,0),"")</f>
        <v/>
      </c>
      <c r="G137" s="90" t="str">
        <f t="shared" ca="1" si="5"/>
        <v/>
      </c>
      <c r="K137" s="89" t="str">
        <f t="shared" ca="1" si="4"/>
        <v/>
      </c>
    </row>
    <row r="138" spans="6:11" ht="33" customHeight="1">
      <c r="F138" s="8" t="str">
        <f ca="1">IFERROR(OFFSET('Settings &amp; Instructions'!B$17,MATCH('Sales Funnel'!D138,'Settings &amp; Instructions'!A$17:A$76,0)-1,0),"")</f>
        <v/>
      </c>
      <c r="G138" s="90" t="str">
        <f t="shared" ca="1" si="5"/>
        <v/>
      </c>
      <c r="K138" s="89" t="str">
        <f t="shared" ca="1" si="4"/>
        <v/>
      </c>
    </row>
    <row r="139" spans="6:11" ht="33" customHeight="1">
      <c r="F139" s="8" t="str">
        <f ca="1">IFERROR(OFFSET('Settings &amp; Instructions'!B$17,MATCH('Sales Funnel'!D139,'Settings &amp; Instructions'!A$17:A$76,0)-1,0),"")</f>
        <v/>
      </c>
      <c r="G139" s="90" t="str">
        <f t="shared" ca="1" si="5"/>
        <v/>
      </c>
      <c r="K139" s="89" t="str">
        <f t="shared" ca="1" si="4"/>
        <v/>
      </c>
    </row>
    <row r="140" spans="6:11" ht="33" customHeight="1">
      <c r="F140" s="8" t="str">
        <f ca="1">IFERROR(OFFSET('Settings &amp; Instructions'!B$17,MATCH('Sales Funnel'!D140,'Settings &amp; Instructions'!A$17:A$76,0)-1,0),"")</f>
        <v/>
      </c>
      <c r="G140" s="90" t="str">
        <f t="shared" ca="1" si="5"/>
        <v/>
      </c>
      <c r="K140" s="89" t="str">
        <f t="shared" ca="1" si="4"/>
        <v/>
      </c>
    </row>
    <row r="141" spans="6:11" ht="33" customHeight="1">
      <c r="F141" s="8" t="str">
        <f ca="1">IFERROR(OFFSET('Settings &amp; Instructions'!B$17,MATCH('Sales Funnel'!D141,'Settings &amp; Instructions'!A$17:A$76,0)-1,0),"")</f>
        <v/>
      </c>
      <c r="G141" s="90" t="str">
        <f t="shared" ca="1" si="5"/>
        <v/>
      </c>
      <c r="K141" s="89" t="str">
        <f t="shared" ca="1" si="4"/>
        <v/>
      </c>
    </row>
    <row r="142" spans="6:11" ht="33" customHeight="1">
      <c r="F142" s="8" t="str">
        <f ca="1">IFERROR(OFFSET('Settings &amp; Instructions'!B$17,MATCH('Sales Funnel'!D142,'Settings &amp; Instructions'!A$17:A$76,0)-1,0),"")</f>
        <v/>
      </c>
      <c r="G142" s="90" t="str">
        <f t="shared" ca="1" si="5"/>
        <v/>
      </c>
      <c r="K142" s="89" t="str">
        <f t="shared" ca="1" si="4"/>
        <v/>
      </c>
    </row>
    <row r="143" spans="6:11" ht="33" customHeight="1">
      <c r="F143" s="8" t="str">
        <f ca="1">IFERROR(OFFSET('Settings &amp; Instructions'!B$17,MATCH('Sales Funnel'!D143,'Settings &amp; Instructions'!A$17:A$76,0)-1,0),"")</f>
        <v/>
      </c>
      <c r="G143" s="90" t="str">
        <f t="shared" ca="1" si="5"/>
        <v/>
      </c>
      <c r="K143" s="89" t="str">
        <f t="shared" ca="1" si="4"/>
        <v/>
      </c>
    </row>
    <row r="144" spans="6:11" ht="33" customHeight="1">
      <c r="F144" s="8" t="str">
        <f ca="1">IFERROR(OFFSET('Settings &amp; Instructions'!B$17,MATCH('Sales Funnel'!D144,'Settings &amp; Instructions'!A$17:A$76,0)-1,0),"")</f>
        <v/>
      </c>
      <c r="G144" s="90" t="str">
        <f t="shared" ca="1" si="5"/>
        <v/>
      </c>
      <c r="K144" s="89" t="str">
        <f t="shared" ca="1" si="4"/>
        <v/>
      </c>
    </row>
    <row r="145" spans="6:11" ht="33" customHeight="1">
      <c r="F145" s="8" t="str">
        <f ca="1">IFERROR(OFFSET('Settings &amp; Instructions'!B$17,MATCH('Sales Funnel'!D145,'Settings &amp; Instructions'!A$17:A$76,0)-1,0),"")</f>
        <v/>
      </c>
      <c r="G145" s="90" t="str">
        <f t="shared" ca="1" si="5"/>
        <v/>
      </c>
      <c r="K145" s="89" t="str">
        <f t="shared" ca="1" si="4"/>
        <v/>
      </c>
    </row>
    <row r="146" spans="6:11" ht="33" customHeight="1">
      <c r="F146" s="8" t="str">
        <f ca="1">IFERROR(OFFSET('Settings &amp; Instructions'!B$17,MATCH('Sales Funnel'!D146,'Settings &amp; Instructions'!A$17:A$76,0)-1,0),"")</f>
        <v/>
      </c>
      <c r="G146" s="90" t="str">
        <f t="shared" ca="1" si="5"/>
        <v/>
      </c>
      <c r="K146" s="89" t="str">
        <f t="shared" ca="1" si="4"/>
        <v/>
      </c>
    </row>
    <row r="147" spans="6:11" ht="33" customHeight="1">
      <c r="F147" s="8" t="str">
        <f ca="1">IFERROR(OFFSET('Settings &amp; Instructions'!B$17,MATCH('Sales Funnel'!D147,'Settings &amp; Instructions'!A$17:A$76,0)-1,0),"")</f>
        <v/>
      </c>
      <c r="G147" s="90" t="str">
        <f t="shared" ca="1" si="5"/>
        <v/>
      </c>
      <c r="K147" s="89" t="str">
        <f t="shared" ca="1" si="4"/>
        <v/>
      </c>
    </row>
    <row r="148" spans="6:11" ht="33" customHeight="1">
      <c r="F148" s="8" t="str">
        <f ca="1">IFERROR(OFFSET('Settings &amp; Instructions'!B$17,MATCH('Sales Funnel'!D148,'Settings &amp; Instructions'!A$17:A$76,0)-1,0),"")</f>
        <v/>
      </c>
      <c r="G148" s="90" t="str">
        <f t="shared" ca="1" si="5"/>
        <v/>
      </c>
      <c r="K148" s="89" t="str">
        <f t="shared" ca="1" si="4"/>
        <v/>
      </c>
    </row>
    <row r="149" spans="6:11" ht="33" customHeight="1">
      <c r="F149" s="8" t="str">
        <f ca="1">IFERROR(OFFSET('Settings &amp; Instructions'!B$17,MATCH('Sales Funnel'!D149,'Settings &amp; Instructions'!A$17:A$76,0)-1,0),"")</f>
        <v/>
      </c>
      <c r="G149" s="90" t="str">
        <f t="shared" ca="1" si="5"/>
        <v/>
      </c>
      <c r="K149" s="89" t="str">
        <f t="shared" ca="1" si="4"/>
        <v/>
      </c>
    </row>
    <row r="150" spans="6:11" ht="33" customHeight="1">
      <c r="F150" s="8" t="str">
        <f ca="1">IFERROR(OFFSET('Settings &amp; Instructions'!B$17,MATCH('Sales Funnel'!D150,'Settings &amp; Instructions'!A$17:A$76,0)-1,0),"")</f>
        <v/>
      </c>
      <c r="G150" s="90" t="str">
        <f t="shared" ca="1" si="5"/>
        <v/>
      </c>
      <c r="K150" s="89" t="str">
        <f t="shared" ca="1" si="4"/>
        <v/>
      </c>
    </row>
    <row r="151" spans="6:11" ht="33" customHeight="1">
      <c r="F151" s="8" t="str">
        <f ca="1">IFERROR(OFFSET('Settings &amp; Instructions'!B$17,MATCH('Sales Funnel'!D151,'Settings &amp; Instructions'!A$17:A$76,0)-1,0),"")</f>
        <v/>
      </c>
      <c r="G151" s="90" t="str">
        <f t="shared" ca="1" si="5"/>
        <v/>
      </c>
      <c r="K151" s="89" t="str">
        <f t="shared" ca="1" si="4"/>
        <v/>
      </c>
    </row>
    <row r="152" spans="6:11" ht="33" customHeight="1">
      <c r="F152" s="8" t="str">
        <f ca="1">IFERROR(OFFSET('Settings &amp; Instructions'!B$17,MATCH('Sales Funnel'!D152,'Settings &amp; Instructions'!A$17:A$76,0)-1,0),"")</f>
        <v/>
      </c>
      <c r="G152" s="90" t="str">
        <f t="shared" ca="1" si="5"/>
        <v/>
      </c>
      <c r="K152" s="89" t="str">
        <f t="shared" ca="1" si="4"/>
        <v/>
      </c>
    </row>
    <row r="153" spans="6:11" ht="33" customHeight="1">
      <c r="F153" s="8" t="str">
        <f ca="1">IFERROR(OFFSET('Settings &amp; Instructions'!B$17,MATCH('Sales Funnel'!D153,'Settings &amp; Instructions'!A$17:A$76,0)-1,0),"")</f>
        <v/>
      </c>
      <c r="G153" s="90" t="str">
        <f t="shared" ca="1" si="5"/>
        <v/>
      </c>
      <c r="K153" s="89" t="str">
        <f t="shared" ca="1" si="4"/>
        <v/>
      </c>
    </row>
    <row r="154" spans="6:11" ht="33" customHeight="1">
      <c r="F154" s="8" t="str">
        <f ca="1">IFERROR(OFFSET('Settings &amp; Instructions'!B$17,MATCH('Sales Funnel'!D154,'Settings &amp; Instructions'!A$17:A$76,0)-1,0),"")</f>
        <v/>
      </c>
      <c r="G154" s="90" t="str">
        <f t="shared" ca="1" si="5"/>
        <v/>
      </c>
      <c r="K154" s="89" t="str">
        <f t="shared" ref="K154:K217" ca="1" si="6">F154</f>
        <v/>
      </c>
    </row>
    <row r="155" spans="6:11" ht="33" customHeight="1">
      <c r="F155" s="8" t="str">
        <f ca="1">IFERROR(OFFSET('Settings &amp; Instructions'!B$17,MATCH('Sales Funnel'!D155,'Settings &amp; Instructions'!A$17:A$76,0)-1,0),"")</f>
        <v/>
      </c>
      <c r="G155" s="90" t="str">
        <f t="shared" ca="1" si="5"/>
        <v/>
      </c>
      <c r="K155" s="89" t="str">
        <f t="shared" ca="1" si="6"/>
        <v/>
      </c>
    </row>
    <row r="156" spans="6:11" ht="33" customHeight="1">
      <c r="F156" s="8" t="str">
        <f ca="1">IFERROR(OFFSET('Settings &amp; Instructions'!B$17,MATCH('Sales Funnel'!D156,'Settings &amp; Instructions'!A$17:A$76,0)-1,0),"")</f>
        <v/>
      </c>
      <c r="G156" s="90" t="str">
        <f t="shared" ca="1" si="5"/>
        <v/>
      </c>
      <c r="K156" s="89" t="str">
        <f t="shared" ca="1" si="6"/>
        <v/>
      </c>
    </row>
    <row r="157" spans="6:11" ht="33" customHeight="1">
      <c r="F157" s="8" t="str">
        <f ca="1">IFERROR(OFFSET('Settings &amp; Instructions'!B$17,MATCH('Sales Funnel'!D157,'Settings &amp; Instructions'!A$17:A$76,0)-1,0),"")</f>
        <v/>
      </c>
      <c r="G157" s="90" t="str">
        <f t="shared" ca="1" si="5"/>
        <v/>
      </c>
      <c r="K157" s="89" t="str">
        <f t="shared" ca="1" si="6"/>
        <v/>
      </c>
    </row>
    <row r="158" spans="6:11" ht="33" customHeight="1">
      <c r="F158" s="8" t="str">
        <f ca="1">IFERROR(OFFSET('Settings &amp; Instructions'!B$17,MATCH('Sales Funnel'!D158,'Settings &amp; Instructions'!A$17:A$76,0)-1,0),"")</f>
        <v/>
      </c>
      <c r="G158" s="90" t="str">
        <f t="shared" ca="1" si="5"/>
        <v/>
      </c>
      <c r="K158" s="89" t="str">
        <f t="shared" ca="1" si="6"/>
        <v/>
      </c>
    </row>
    <row r="159" spans="6:11" ht="33" customHeight="1">
      <c r="F159" s="8" t="str">
        <f ca="1">IFERROR(OFFSET('Settings &amp; Instructions'!B$17,MATCH('Sales Funnel'!D159,'Settings &amp; Instructions'!A$17:A$76,0)-1,0),"")</f>
        <v/>
      </c>
      <c r="G159" s="90" t="str">
        <f t="shared" ca="1" si="5"/>
        <v/>
      </c>
      <c r="K159" s="89" t="str">
        <f t="shared" ca="1" si="6"/>
        <v/>
      </c>
    </row>
    <row r="160" spans="6:11" ht="33" customHeight="1">
      <c r="F160" s="8" t="str">
        <f ca="1">IFERROR(OFFSET('Settings &amp; Instructions'!B$17,MATCH('Sales Funnel'!D160,'Settings &amp; Instructions'!A$17:A$76,0)-1,0),"")</f>
        <v/>
      </c>
      <c r="G160" s="90" t="str">
        <f t="shared" ca="1" si="5"/>
        <v/>
      </c>
      <c r="K160" s="89" t="str">
        <f t="shared" ca="1" si="6"/>
        <v/>
      </c>
    </row>
    <row r="161" spans="6:11" ht="33" customHeight="1">
      <c r="F161" s="8" t="str">
        <f ca="1">IFERROR(OFFSET('Settings &amp; Instructions'!B$17,MATCH('Sales Funnel'!D161,'Settings &amp; Instructions'!A$17:A$76,0)-1,0),"")</f>
        <v/>
      </c>
      <c r="G161" s="90" t="str">
        <f t="shared" ca="1" si="5"/>
        <v/>
      </c>
      <c r="K161" s="89" t="str">
        <f t="shared" ca="1" si="6"/>
        <v/>
      </c>
    </row>
    <row r="162" spans="6:11" ht="33" customHeight="1">
      <c r="F162" s="8" t="str">
        <f ca="1">IFERROR(OFFSET('Settings &amp; Instructions'!B$17,MATCH('Sales Funnel'!D162,'Settings &amp; Instructions'!A$17:A$76,0)-1,0),"")</f>
        <v/>
      </c>
      <c r="G162" s="90" t="str">
        <f t="shared" ca="1" si="5"/>
        <v/>
      </c>
      <c r="K162" s="89" t="str">
        <f t="shared" ca="1" si="6"/>
        <v/>
      </c>
    </row>
    <row r="163" spans="6:11" ht="33" customHeight="1">
      <c r="F163" s="8" t="str">
        <f ca="1">IFERROR(OFFSET('Settings &amp; Instructions'!B$17,MATCH('Sales Funnel'!D163,'Settings &amp; Instructions'!A$17:A$76,0)-1,0),"")</f>
        <v/>
      </c>
      <c r="G163" s="90" t="str">
        <f t="shared" ca="1" si="5"/>
        <v/>
      </c>
      <c r="K163" s="89" t="str">
        <f t="shared" ca="1" si="6"/>
        <v/>
      </c>
    </row>
    <row r="164" spans="6:11" ht="33" customHeight="1">
      <c r="F164" s="8" t="str">
        <f ca="1">IFERROR(OFFSET('Settings &amp; Instructions'!B$17,MATCH('Sales Funnel'!D164,'Settings &amp; Instructions'!A$17:A$76,0)-1,0),"")</f>
        <v/>
      </c>
      <c r="G164" s="90" t="str">
        <f t="shared" ca="1" si="5"/>
        <v/>
      </c>
      <c r="K164" s="89" t="str">
        <f t="shared" ca="1" si="6"/>
        <v/>
      </c>
    </row>
    <row r="165" spans="6:11" ht="33" customHeight="1">
      <c r="F165" s="8" t="str">
        <f ca="1">IFERROR(OFFSET('Settings &amp; Instructions'!B$17,MATCH('Sales Funnel'!D165,'Settings &amp; Instructions'!A$17:A$76,0)-1,0),"")</f>
        <v/>
      </c>
      <c r="G165" s="90" t="str">
        <f t="shared" ca="1" si="5"/>
        <v/>
      </c>
      <c r="K165" s="89" t="str">
        <f t="shared" ca="1" si="6"/>
        <v/>
      </c>
    </row>
    <row r="166" spans="6:11" ht="33" customHeight="1">
      <c r="F166" s="8" t="str">
        <f ca="1">IFERROR(OFFSET('Settings &amp; Instructions'!B$17,MATCH('Sales Funnel'!D166,'Settings &amp; Instructions'!A$17:A$76,0)-1,0),"")</f>
        <v/>
      </c>
      <c r="G166" s="90" t="str">
        <f t="shared" ca="1" si="5"/>
        <v/>
      </c>
      <c r="K166" s="89" t="str">
        <f t="shared" ca="1" si="6"/>
        <v/>
      </c>
    </row>
    <row r="167" spans="6:11" ht="33" customHeight="1">
      <c r="F167" s="8" t="str">
        <f ca="1">IFERROR(OFFSET('Settings &amp; Instructions'!B$17,MATCH('Sales Funnel'!D167,'Settings &amp; Instructions'!A$17:A$76,0)-1,0),"")</f>
        <v/>
      </c>
      <c r="G167" s="90" t="str">
        <f t="shared" ca="1" si="5"/>
        <v/>
      </c>
      <c r="K167" s="89" t="str">
        <f t="shared" ca="1" si="6"/>
        <v/>
      </c>
    </row>
    <row r="168" spans="6:11" ht="33" customHeight="1">
      <c r="F168" s="8" t="str">
        <f ca="1">IFERROR(OFFSET('Settings &amp; Instructions'!B$17,MATCH('Sales Funnel'!D168,'Settings &amp; Instructions'!A$17:A$76,0)-1,0),"")</f>
        <v/>
      </c>
      <c r="G168" s="90" t="str">
        <f t="shared" ca="1" si="5"/>
        <v/>
      </c>
      <c r="K168" s="89" t="str">
        <f t="shared" ca="1" si="6"/>
        <v/>
      </c>
    </row>
    <row r="169" spans="6:11" ht="33" customHeight="1">
      <c r="F169" s="8" t="str">
        <f ca="1">IFERROR(OFFSET('Settings &amp; Instructions'!B$17,MATCH('Sales Funnel'!D169,'Settings &amp; Instructions'!A$17:A$76,0)-1,0),"")</f>
        <v/>
      </c>
      <c r="G169" s="90" t="str">
        <f t="shared" ca="1" si="5"/>
        <v/>
      </c>
      <c r="K169" s="89" t="str">
        <f t="shared" ca="1" si="6"/>
        <v/>
      </c>
    </row>
    <row r="170" spans="6:11" ht="33" customHeight="1">
      <c r="F170" s="8" t="str">
        <f ca="1">IFERROR(OFFSET('Settings &amp; Instructions'!B$17,MATCH('Sales Funnel'!D170,'Settings &amp; Instructions'!A$17:A$76,0)-1,0),"")</f>
        <v/>
      </c>
      <c r="G170" s="90" t="str">
        <f t="shared" ca="1" si="5"/>
        <v/>
      </c>
      <c r="K170" s="89" t="str">
        <f t="shared" ca="1" si="6"/>
        <v/>
      </c>
    </row>
    <row r="171" spans="6:11" ht="33" customHeight="1">
      <c r="F171" s="8" t="str">
        <f ca="1">IFERROR(OFFSET('Settings &amp; Instructions'!B$17,MATCH('Sales Funnel'!D171,'Settings &amp; Instructions'!A$17:A$76,0)-1,0),"")</f>
        <v/>
      </c>
      <c r="G171" s="90" t="str">
        <f t="shared" ca="1" si="5"/>
        <v/>
      </c>
      <c r="K171" s="89" t="str">
        <f t="shared" ca="1" si="6"/>
        <v/>
      </c>
    </row>
    <row r="172" spans="6:11" ht="33" customHeight="1">
      <c r="F172" s="8" t="str">
        <f ca="1">IFERROR(OFFSET('Settings &amp; Instructions'!B$17,MATCH('Sales Funnel'!D172,'Settings &amp; Instructions'!A$17:A$76,0)-1,0),"")</f>
        <v/>
      </c>
      <c r="G172" s="90" t="str">
        <f t="shared" ca="1" si="5"/>
        <v/>
      </c>
      <c r="K172" s="89" t="str">
        <f t="shared" ca="1" si="6"/>
        <v/>
      </c>
    </row>
    <row r="173" spans="6:11" ht="33" customHeight="1">
      <c r="F173" s="8" t="str">
        <f ca="1">IFERROR(OFFSET('Settings &amp; Instructions'!B$17,MATCH('Sales Funnel'!D173,'Settings &amp; Instructions'!A$17:A$76,0)-1,0),"")</f>
        <v/>
      </c>
      <c r="G173" s="90" t="str">
        <f t="shared" ca="1" si="5"/>
        <v/>
      </c>
      <c r="K173" s="89" t="str">
        <f t="shared" ca="1" si="6"/>
        <v/>
      </c>
    </row>
    <row r="174" spans="6:11" ht="33" customHeight="1">
      <c r="F174" s="8" t="str">
        <f ca="1">IFERROR(OFFSET('Settings &amp; Instructions'!B$17,MATCH('Sales Funnel'!D174,'Settings &amp; Instructions'!A$17:A$76,0)-1,0),"")</f>
        <v/>
      </c>
      <c r="G174" s="90" t="str">
        <f t="shared" ca="1" si="5"/>
        <v/>
      </c>
      <c r="K174" s="89" t="str">
        <f t="shared" ca="1" si="6"/>
        <v/>
      </c>
    </row>
    <row r="175" spans="6:11" ht="33" customHeight="1">
      <c r="F175" s="8" t="str">
        <f ca="1">IFERROR(OFFSET('Settings &amp; Instructions'!B$17,MATCH('Sales Funnel'!D175,'Settings &amp; Instructions'!A$17:A$76,0)-1,0),"")</f>
        <v/>
      </c>
      <c r="G175" s="90" t="str">
        <f t="shared" ca="1" si="5"/>
        <v/>
      </c>
      <c r="K175" s="89" t="str">
        <f t="shared" ca="1" si="6"/>
        <v/>
      </c>
    </row>
    <row r="176" spans="6:11" ht="33" customHeight="1">
      <c r="F176" s="8" t="str">
        <f ca="1">IFERROR(OFFSET('Settings &amp; Instructions'!B$17,MATCH('Sales Funnel'!D176,'Settings &amp; Instructions'!A$17:A$76,0)-1,0),"")</f>
        <v/>
      </c>
      <c r="G176" s="90" t="str">
        <f t="shared" ca="1" si="5"/>
        <v/>
      </c>
      <c r="K176" s="89" t="str">
        <f t="shared" ca="1" si="6"/>
        <v/>
      </c>
    </row>
    <row r="177" spans="6:11" ht="33" customHeight="1">
      <c r="F177" s="8" t="str">
        <f ca="1">IFERROR(OFFSET('Settings &amp; Instructions'!B$17,MATCH('Sales Funnel'!D177,'Settings &amp; Instructions'!A$17:A$76,0)-1,0),"")</f>
        <v/>
      </c>
      <c r="G177" s="90" t="str">
        <f t="shared" ca="1" si="5"/>
        <v/>
      </c>
      <c r="K177" s="89" t="str">
        <f t="shared" ca="1" si="6"/>
        <v/>
      </c>
    </row>
    <row r="178" spans="6:11" ht="33" customHeight="1">
      <c r="F178" s="8" t="str">
        <f ca="1">IFERROR(OFFSET('Settings &amp; Instructions'!B$17,MATCH('Sales Funnel'!D178,'Settings &amp; Instructions'!A$17:A$76,0)-1,0),"")</f>
        <v/>
      </c>
      <c r="G178" s="90" t="str">
        <f t="shared" ca="1" si="5"/>
        <v/>
      </c>
      <c r="K178" s="89" t="str">
        <f t="shared" ca="1" si="6"/>
        <v/>
      </c>
    </row>
    <row r="179" spans="6:11" ht="33" customHeight="1">
      <c r="F179" s="8" t="str">
        <f ca="1">IFERROR(OFFSET('Settings &amp; Instructions'!B$17,MATCH('Sales Funnel'!D179,'Settings &amp; Instructions'!A$17:A$76,0)-1,0),"")</f>
        <v/>
      </c>
      <c r="G179" s="90" t="str">
        <f t="shared" ca="1" si="5"/>
        <v/>
      </c>
      <c r="K179" s="89" t="str">
        <f t="shared" ca="1" si="6"/>
        <v/>
      </c>
    </row>
    <row r="180" spans="6:11" ht="33" customHeight="1">
      <c r="F180" s="8" t="str">
        <f ca="1">IFERROR(OFFSET('Settings &amp; Instructions'!B$17,MATCH('Sales Funnel'!D180,'Settings &amp; Instructions'!A$17:A$76,0)-1,0),"")</f>
        <v/>
      </c>
      <c r="G180" s="90" t="str">
        <f t="shared" ca="1" si="5"/>
        <v/>
      </c>
      <c r="K180" s="89" t="str">
        <f t="shared" ca="1" si="6"/>
        <v/>
      </c>
    </row>
    <row r="181" spans="6:11" ht="33" customHeight="1">
      <c r="F181" s="8" t="str">
        <f ca="1">IFERROR(OFFSET('Settings &amp; Instructions'!B$17,MATCH('Sales Funnel'!D181,'Settings &amp; Instructions'!A$17:A$76,0)-1,0),"")</f>
        <v/>
      </c>
      <c r="G181" s="90" t="str">
        <f t="shared" ca="1" si="5"/>
        <v/>
      </c>
      <c r="K181" s="89" t="str">
        <f t="shared" ca="1" si="6"/>
        <v/>
      </c>
    </row>
    <row r="182" spans="6:11" ht="33" customHeight="1">
      <c r="F182" s="8" t="str">
        <f ca="1">IFERROR(OFFSET('Settings &amp; Instructions'!B$17,MATCH('Sales Funnel'!D182,'Settings &amp; Instructions'!A$17:A$76,0)-1,0),"")</f>
        <v/>
      </c>
      <c r="G182" s="90" t="str">
        <f t="shared" ca="1" si="5"/>
        <v/>
      </c>
      <c r="K182" s="89" t="str">
        <f t="shared" ca="1" si="6"/>
        <v/>
      </c>
    </row>
    <row r="183" spans="6:11" ht="33" customHeight="1">
      <c r="F183" s="8" t="str">
        <f ca="1">IFERROR(OFFSET('Settings &amp; Instructions'!B$17,MATCH('Sales Funnel'!D183,'Settings &amp; Instructions'!A$17:A$76,0)-1,0),"")</f>
        <v/>
      </c>
      <c r="G183" s="90" t="str">
        <f t="shared" ca="1" si="5"/>
        <v/>
      </c>
      <c r="K183" s="89" t="str">
        <f t="shared" ca="1" si="6"/>
        <v/>
      </c>
    </row>
    <row r="184" spans="6:11" ht="33" customHeight="1">
      <c r="F184" s="8" t="str">
        <f ca="1">IFERROR(OFFSET('Settings &amp; Instructions'!B$17,MATCH('Sales Funnel'!D184,'Settings &amp; Instructions'!A$17:A$76,0)-1,0),"")</f>
        <v/>
      </c>
      <c r="G184" s="90" t="str">
        <f t="shared" ca="1" si="5"/>
        <v/>
      </c>
      <c r="K184" s="89" t="str">
        <f t="shared" ca="1" si="6"/>
        <v/>
      </c>
    </row>
    <row r="185" spans="6:11" ht="33" customHeight="1">
      <c r="F185" s="8" t="str">
        <f ca="1">IFERROR(OFFSET('Settings &amp; Instructions'!B$17,MATCH('Sales Funnel'!D185,'Settings &amp; Instructions'!A$17:A$76,0)-1,0),"")</f>
        <v/>
      </c>
      <c r="G185" s="90" t="str">
        <f t="shared" ca="1" si="5"/>
        <v/>
      </c>
      <c r="K185" s="89" t="str">
        <f t="shared" ca="1" si="6"/>
        <v/>
      </c>
    </row>
    <row r="186" spans="6:11" ht="33" customHeight="1">
      <c r="F186" s="8" t="str">
        <f ca="1">IFERROR(OFFSET('Settings &amp; Instructions'!B$17,MATCH('Sales Funnel'!D186,'Settings &amp; Instructions'!A$17:A$76,0)-1,0),"")</f>
        <v/>
      </c>
      <c r="G186" s="90" t="str">
        <f t="shared" ca="1" si="5"/>
        <v/>
      </c>
      <c r="K186" s="89" t="str">
        <f t="shared" ca="1" si="6"/>
        <v/>
      </c>
    </row>
    <row r="187" spans="6:11" ht="33" customHeight="1">
      <c r="F187" s="8" t="str">
        <f ca="1">IFERROR(OFFSET('Settings &amp; Instructions'!B$17,MATCH('Sales Funnel'!D187,'Settings &amp; Instructions'!A$17:A$76,0)-1,0),"")</f>
        <v/>
      </c>
      <c r="G187" s="90" t="str">
        <f t="shared" ca="1" si="5"/>
        <v/>
      </c>
      <c r="K187" s="89" t="str">
        <f t="shared" ca="1" si="6"/>
        <v/>
      </c>
    </row>
    <row r="188" spans="6:11" ht="33" customHeight="1">
      <c r="F188" s="8" t="str">
        <f ca="1">IFERROR(OFFSET('Settings &amp; Instructions'!B$17,MATCH('Sales Funnel'!D188,'Settings &amp; Instructions'!A$17:A$76,0)-1,0),"")</f>
        <v/>
      </c>
      <c r="G188" s="90" t="str">
        <f t="shared" ca="1" si="5"/>
        <v/>
      </c>
      <c r="K188" s="89" t="str">
        <f t="shared" ca="1" si="6"/>
        <v/>
      </c>
    </row>
    <row r="189" spans="6:11" ht="33" customHeight="1">
      <c r="F189" s="8" t="str">
        <f ca="1">IFERROR(OFFSET('Settings &amp; Instructions'!B$17,MATCH('Sales Funnel'!D189,'Settings &amp; Instructions'!A$17:A$76,0)-1,0),"")</f>
        <v/>
      </c>
      <c r="G189" s="90" t="str">
        <f t="shared" ca="1" si="5"/>
        <v/>
      </c>
      <c r="K189" s="89" t="str">
        <f t="shared" ca="1" si="6"/>
        <v/>
      </c>
    </row>
    <row r="190" spans="6:11" ht="33" customHeight="1">
      <c r="F190" s="8" t="str">
        <f ca="1">IFERROR(OFFSET('Settings &amp; Instructions'!B$17,MATCH('Sales Funnel'!D190,'Settings &amp; Instructions'!A$17:A$76,0)-1,0),"")</f>
        <v/>
      </c>
      <c r="G190" s="90" t="str">
        <f t="shared" ca="1" si="5"/>
        <v/>
      </c>
      <c r="K190" s="89" t="str">
        <f t="shared" ca="1" si="6"/>
        <v/>
      </c>
    </row>
    <row r="191" spans="6:11" ht="33" customHeight="1">
      <c r="F191" s="8" t="str">
        <f ca="1">IFERROR(OFFSET('Settings &amp; Instructions'!B$17,MATCH('Sales Funnel'!D191,'Settings &amp; Instructions'!A$17:A$76,0)-1,0),"")</f>
        <v/>
      </c>
      <c r="G191" s="90" t="str">
        <f t="shared" ca="1" si="5"/>
        <v/>
      </c>
      <c r="K191" s="89" t="str">
        <f t="shared" ca="1" si="6"/>
        <v/>
      </c>
    </row>
    <row r="192" spans="6:11" ht="33" customHeight="1">
      <c r="F192" s="8" t="str">
        <f ca="1">IFERROR(OFFSET('Settings &amp; Instructions'!B$17,MATCH('Sales Funnel'!D192,'Settings &amp; Instructions'!A$17:A$76,0)-1,0),"")</f>
        <v/>
      </c>
      <c r="G192" s="90" t="str">
        <f t="shared" ca="1" si="5"/>
        <v/>
      </c>
      <c r="K192" s="89" t="str">
        <f t="shared" ca="1" si="6"/>
        <v/>
      </c>
    </row>
    <row r="193" spans="6:11" ht="33" customHeight="1">
      <c r="F193" s="8" t="str">
        <f ca="1">IFERROR(OFFSET('Settings &amp; Instructions'!B$17,MATCH('Sales Funnel'!D193,'Settings &amp; Instructions'!A$17:A$76,0)-1,0),"")</f>
        <v/>
      </c>
      <c r="G193" s="90" t="str">
        <f t="shared" ca="1" si="5"/>
        <v/>
      </c>
      <c r="K193" s="89" t="str">
        <f t="shared" ca="1" si="6"/>
        <v/>
      </c>
    </row>
    <row r="194" spans="6:11" ht="33" customHeight="1">
      <c r="F194" s="8" t="str">
        <f ca="1">IFERROR(OFFSET('Settings &amp; Instructions'!B$17,MATCH('Sales Funnel'!D194,'Settings &amp; Instructions'!A$17:A$76,0)-1,0),"")</f>
        <v/>
      </c>
      <c r="G194" s="90" t="str">
        <f t="shared" ca="1" si="5"/>
        <v/>
      </c>
      <c r="K194" s="89" t="str">
        <f t="shared" ca="1" si="6"/>
        <v/>
      </c>
    </row>
    <row r="195" spans="6:11" ht="33" customHeight="1">
      <c r="F195" s="8" t="str">
        <f ca="1">IFERROR(OFFSET('Settings &amp; Instructions'!B$17,MATCH('Sales Funnel'!D195,'Settings &amp; Instructions'!A$17:A$76,0)-1,0),"")</f>
        <v/>
      </c>
      <c r="G195" s="90" t="str">
        <f t="shared" ca="1" si="5"/>
        <v/>
      </c>
      <c r="K195" s="89" t="str">
        <f t="shared" ca="1" si="6"/>
        <v/>
      </c>
    </row>
    <row r="196" spans="6:11" ht="33" customHeight="1">
      <c r="F196" s="8" t="str">
        <f ca="1">IFERROR(OFFSET('Settings &amp; Instructions'!B$17,MATCH('Sales Funnel'!D196,'Settings &amp; Instructions'!A$17:A$76,0)-1,0),"")</f>
        <v/>
      </c>
      <c r="G196" s="90" t="str">
        <f t="shared" ca="1" si="5"/>
        <v/>
      </c>
      <c r="K196" s="89" t="str">
        <f t="shared" ca="1" si="6"/>
        <v/>
      </c>
    </row>
    <row r="197" spans="6:11" ht="33" customHeight="1">
      <c r="F197" s="8" t="str">
        <f ca="1">IFERROR(OFFSET('Settings &amp; Instructions'!B$17,MATCH('Sales Funnel'!D197,'Settings &amp; Instructions'!A$17:A$76,0)-1,0),"")</f>
        <v/>
      </c>
      <c r="G197" s="90" t="str">
        <f t="shared" ca="1" si="5"/>
        <v/>
      </c>
      <c r="K197" s="89" t="str">
        <f t="shared" ca="1" si="6"/>
        <v/>
      </c>
    </row>
    <row r="198" spans="6:11" ht="33" customHeight="1">
      <c r="F198" s="8" t="str">
        <f ca="1">IFERROR(OFFSET('Settings &amp; Instructions'!B$17,MATCH('Sales Funnel'!D198,'Settings &amp; Instructions'!A$17:A$76,0)-1,0),"")</f>
        <v/>
      </c>
      <c r="G198" s="90" t="str">
        <f t="shared" ref="G198:G249" ca="1" si="7">IFERROR(E198*F198,"")</f>
        <v/>
      </c>
      <c r="K198" s="89" t="str">
        <f t="shared" ca="1" si="6"/>
        <v/>
      </c>
    </row>
    <row r="199" spans="6:11" ht="33" customHeight="1">
      <c r="F199" s="8" t="str">
        <f ca="1">IFERROR(OFFSET('Settings &amp; Instructions'!B$17,MATCH('Sales Funnel'!D199,'Settings &amp; Instructions'!A$17:A$76,0)-1,0),"")</f>
        <v/>
      </c>
      <c r="G199" s="90" t="str">
        <f t="shared" ca="1" si="7"/>
        <v/>
      </c>
      <c r="K199" s="89" t="str">
        <f t="shared" ca="1" si="6"/>
        <v/>
      </c>
    </row>
    <row r="200" spans="6:11" ht="33" customHeight="1">
      <c r="F200" s="8" t="str">
        <f ca="1">IFERROR(OFFSET('Settings &amp; Instructions'!B$17,MATCH('Sales Funnel'!D200,'Settings &amp; Instructions'!A$17:A$76,0)-1,0),"")</f>
        <v/>
      </c>
      <c r="G200" s="90" t="str">
        <f t="shared" ca="1" si="7"/>
        <v/>
      </c>
      <c r="K200" s="89" t="str">
        <f t="shared" ca="1" si="6"/>
        <v/>
      </c>
    </row>
    <row r="201" spans="6:11" ht="33" customHeight="1">
      <c r="F201" s="8" t="str">
        <f ca="1">IFERROR(OFFSET('Settings &amp; Instructions'!B$17,MATCH('Sales Funnel'!D201,'Settings &amp; Instructions'!A$17:A$76,0)-1,0),"")</f>
        <v/>
      </c>
      <c r="G201" s="90" t="str">
        <f t="shared" ca="1" si="7"/>
        <v/>
      </c>
      <c r="K201" s="89" t="str">
        <f t="shared" ca="1" si="6"/>
        <v/>
      </c>
    </row>
    <row r="202" spans="6:11" ht="33" customHeight="1">
      <c r="F202" s="8" t="str">
        <f ca="1">IFERROR(OFFSET('Settings &amp; Instructions'!B$17,MATCH('Sales Funnel'!D202,'Settings &amp; Instructions'!A$17:A$76,0)-1,0),"")</f>
        <v/>
      </c>
      <c r="G202" s="90" t="str">
        <f t="shared" ca="1" si="7"/>
        <v/>
      </c>
      <c r="K202" s="89" t="str">
        <f t="shared" ca="1" si="6"/>
        <v/>
      </c>
    </row>
    <row r="203" spans="6:11" ht="33" customHeight="1">
      <c r="F203" s="8" t="str">
        <f ca="1">IFERROR(OFFSET('Settings &amp; Instructions'!B$17,MATCH('Sales Funnel'!D203,'Settings &amp; Instructions'!A$17:A$76,0)-1,0),"")</f>
        <v/>
      </c>
      <c r="G203" s="90" t="str">
        <f t="shared" ca="1" si="7"/>
        <v/>
      </c>
      <c r="K203" s="89" t="str">
        <f t="shared" ca="1" si="6"/>
        <v/>
      </c>
    </row>
    <row r="204" spans="6:11" ht="33" customHeight="1">
      <c r="F204" s="8" t="str">
        <f ca="1">IFERROR(OFFSET('Settings &amp; Instructions'!B$17,MATCH('Sales Funnel'!D204,'Settings &amp; Instructions'!A$17:A$76,0)-1,0),"")</f>
        <v/>
      </c>
      <c r="G204" s="90" t="str">
        <f t="shared" ca="1" si="7"/>
        <v/>
      </c>
      <c r="K204" s="89" t="str">
        <f t="shared" ca="1" si="6"/>
        <v/>
      </c>
    </row>
    <row r="205" spans="6:11" ht="33" customHeight="1">
      <c r="F205" s="8" t="str">
        <f ca="1">IFERROR(OFFSET('Settings &amp; Instructions'!B$17,MATCH('Sales Funnel'!D205,'Settings &amp; Instructions'!A$17:A$76,0)-1,0),"")</f>
        <v/>
      </c>
      <c r="G205" s="90" t="str">
        <f t="shared" ca="1" si="7"/>
        <v/>
      </c>
      <c r="K205" s="89" t="str">
        <f t="shared" ca="1" si="6"/>
        <v/>
      </c>
    </row>
    <row r="206" spans="6:11" ht="33" customHeight="1">
      <c r="F206" s="8" t="str">
        <f ca="1">IFERROR(OFFSET('Settings &amp; Instructions'!B$17,MATCH('Sales Funnel'!D206,'Settings &amp; Instructions'!A$17:A$76,0)-1,0),"")</f>
        <v/>
      </c>
      <c r="G206" s="90" t="str">
        <f t="shared" ca="1" si="7"/>
        <v/>
      </c>
      <c r="K206" s="89" t="str">
        <f t="shared" ca="1" si="6"/>
        <v/>
      </c>
    </row>
    <row r="207" spans="6:11" ht="33" customHeight="1">
      <c r="F207" s="8" t="str">
        <f ca="1">IFERROR(OFFSET('Settings &amp; Instructions'!B$17,MATCH('Sales Funnel'!D207,'Settings &amp; Instructions'!A$17:A$76,0)-1,0),"")</f>
        <v/>
      </c>
      <c r="G207" s="90" t="str">
        <f t="shared" ca="1" si="7"/>
        <v/>
      </c>
      <c r="K207" s="89" t="str">
        <f t="shared" ca="1" si="6"/>
        <v/>
      </c>
    </row>
    <row r="208" spans="6:11" ht="33" customHeight="1">
      <c r="F208" s="8" t="str">
        <f ca="1">IFERROR(OFFSET('Settings &amp; Instructions'!B$17,MATCH('Sales Funnel'!D208,'Settings &amp; Instructions'!A$17:A$76,0)-1,0),"")</f>
        <v/>
      </c>
      <c r="G208" s="90" t="str">
        <f t="shared" ca="1" si="7"/>
        <v/>
      </c>
      <c r="K208" s="89" t="str">
        <f t="shared" ca="1" si="6"/>
        <v/>
      </c>
    </row>
    <row r="209" spans="6:11" ht="33" customHeight="1">
      <c r="F209" s="8" t="str">
        <f ca="1">IFERROR(OFFSET('Settings &amp; Instructions'!B$17,MATCH('Sales Funnel'!D209,'Settings &amp; Instructions'!A$17:A$76,0)-1,0),"")</f>
        <v/>
      </c>
      <c r="G209" s="90" t="str">
        <f t="shared" ca="1" si="7"/>
        <v/>
      </c>
      <c r="K209" s="89" t="str">
        <f t="shared" ca="1" si="6"/>
        <v/>
      </c>
    </row>
    <row r="210" spans="6:11" ht="33" customHeight="1">
      <c r="F210" s="8" t="str">
        <f ca="1">IFERROR(OFFSET('Settings &amp; Instructions'!B$17,MATCH('Sales Funnel'!D210,'Settings &amp; Instructions'!A$17:A$76,0)-1,0),"")</f>
        <v/>
      </c>
      <c r="G210" s="90" t="str">
        <f t="shared" ca="1" si="7"/>
        <v/>
      </c>
      <c r="K210" s="89" t="str">
        <f t="shared" ca="1" si="6"/>
        <v/>
      </c>
    </row>
    <row r="211" spans="6:11" ht="33" customHeight="1">
      <c r="F211" s="8" t="str">
        <f ca="1">IFERROR(OFFSET('Settings &amp; Instructions'!B$17,MATCH('Sales Funnel'!D211,'Settings &amp; Instructions'!A$17:A$76,0)-1,0),"")</f>
        <v/>
      </c>
      <c r="G211" s="90" t="str">
        <f t="shared" ca="1" si="7"/>
        <v/>
      </c>
      <c r="K211" s="89" t="str">
        <f t="shared" ca="1" si="6"/>
        <v/>
      </c>
    </row>
    <row r="212" spans="6:11" ht="33" customHeight="1">
      <c r="F212" s="8" t="str">
        <f ca="1">IFERROR(OFFSET('Settings &amp; Instructions'!B$17,MATCH('Sales Funnel'!D212,'Settings &amp; Instructions'!A$17:A$76,0)-1,0),"")</f>
        <v/>
      </c>
      <c r="G212" s="90" t="str">
        <f t="shared" ca="1" si="7"/>
        <v/>
      </c>
      <c r="K212" s="89" t="str">
        <f t="shared" ca="1" si="6"/>
        <v/>
      </c>
    </row>
    <row r="213" spans="6:11" ht="33" customHeight="1">
      <c r="F213" s="8" t="str">
        <f ca="1">IFERROR(OFFSET('Settings &amp; Instructions'!B$17,MATCH('Sales Funnel'!D213,'Settings &amp; Instructions'!A$17:A$76,0)-1,0),"")</f>
        <v/>
      </c>
      <c r="G213" s="90" t="str">
        <f t="shared" ca="1" si="7"/>
        <v/>
      </c>
      <c r="K213" s="89" t="str">
        <f t="shared" ca="1" si="6"/>
        <v/>
      </c>
    </row>
    <row r="214" spans="6:11" ht="33" customHeight="1">
      <c r="F214" s="8" t="str">
        <f ca="1">IFERROR(OFFSET('Settings &amp; Instructions'!B$17,MATCH('Sales Funnel'!D214,'Settings &amp; Instructions'!A$17:A$76,0)-1,0),"")</f>
        <v/>
      </c>
      <c r="G214" s="90" t="str">
        <f t="shared" ca="1" si="7"/>
        <v/>
      </c>
      <c r="K214" s="89" t="str">
        <f t="shared" ca="1" si="6"/>
        <v/>
      </c>
    </row>
    <row r="215" spans="6:11" ht="33" customHeight="1">
      <c r="F215" s="8" t="str">
        <f ca="1">IFERROR(OFFSET('Settings &amp; Instructions'!B$17,MATCH('Sales Funnel'!D215,'Settings &amp; Instructions'!A$17:A$76,0)-1,0),"")</f>
        <v/>
      </c>
      <c r="G215" s="90" t="str">
        <f t="shared" ca="1" si="7"/>
        <v/>
      </c>
      <c r="K215" s="89" t="str">
        <f t="shared" ca="1" si="6"/>
        <v/>
      </c>
    </row>
    <row r="216" spans="6:11" ht="33" customHeight="1">
      <c r="F216" s="8" t="str">
        <f ca="1">IFERROR(OFFSET('Settings &amp; Instructions'!B$17,MATCH('Sales Funnel'!D216,'Settings &amp; Instructions'!A$17:A$76,0)-1,0),"")</f>
        <v/>
      </c>
      <c r="G216" s="90" t="str">
        <f t="shared" ca="1" si="7"/>
        <v/>
      </c>
      <c r="K216" s="89" t="str">
        <f t="shared" ca="1" si="6"/>
        <v/>
      </c>
    </row>
    <row r="217" spans="6:11" ht="33" customHeight="1">
      <c r="F217" s="8" t="str">
        <f ca="1">IFERROR(OFFSET('Settings &amp; Instructions'!B$17,MATCH('Sales Funnel'!D217,'Settings &amp; Instructions'!A$17:A$76,0)-1,0),"")</f>
        <v/>
      </c>
      <c r="G217" s="90" t="str">
        <f t="shared" ca="1" si="7"/>
        <v/>
      </c>
      <c r="K217" s="89" t="str">
        <f t="shared" ca="1" si="6"/>
        <v/>
      </c>
    </row>
    <row r="218" spans="6:11" ht="33" customHeight="1">
      <c r="F218" s="8" t="str">
        <f ca="1">IFERROR(OFFSET('Settings &amp; Instructions'!B$17,MATCH('Sales Funnel'!D218,'Settings &amp; Instructions'!A$17:A$76,0)-1,0),"")</f>
        <v/>
      </c>
      <c r="G218" s="90" t="str">
        <f t="shared" ca="1" si="7"/>
        <v/>
      </c>
      <c r="K218" s="89" t="str">
        <f t="shared" ref="K218:K249" ca="1" si="8">F218</f>
        <v/>
      </c>
    </row>
    <row r="219" spans="6:11" ht="33" customHeight="1">
      <c r="F219" s="8" t="str">
        <f ca="1">IFERROR(OFFSET('Settings &amp; Instructions'!B$17,MATCH('Sales Funnel'!D219,'Settings &amp; Instructions'!A$17:A$76,0)-1,0),"")</f>
        <v/>
      </c>
      <c r="G219" s="90" t="str">
        <f t="shared" ca="1" si="7"/>
        <v/>
      </c>
      <c r="K219" s="89" t="str">
        <f t="shared" ca="1" si="8"/>
        <v/>
      </c>
    </row>
    <row r="220" spans="6:11" ht="33" customHeight="1">
      <c r="F220" s="8" t="str">
        <f ca="1">IFERROR(OFFSET('Settings &amp; Instructions'!B$17,MATCH('Sales Funnel'!D220,'Settings &amp; Instructions'!A$17:A$76,0)-1,0),"")</f>
        <v/>
      </c>
      <c r="G220" s="90" t="str">
        <f t="shared" ca="1" si="7"/>
        <v/>
      </c>
      <c r="K220" s="89" t="str">
        <f t="shared" ca="1" si="8"/>
        <v/>
      </c>
    </row>
    <row r="221" spans="6:11" ht="33" customHeight="1">
      <c r="F221" s="8" t="str">
        <f ca="1">IFERROR(OFFSET('Settings &amp; Instructions'!B$17,MATCH('Sales Funnel'!D221,'Settings &amp; Instructions'!A$17:A$76,0)-1,0),"")</f>
        <v/>
      </c>
      <c r="G221" s="90" t="str">
        <f t="shared" ca="1" si="7"/>
        <v/>
      </c>
      <c r="K221" s="89" t="str">
        <f t="shared" ca="1" si="8"/>
        <v/>
      </c>
    </row>
    <row r="222" spans="6:11" ht="33" customHeight="1">
      <c r="F222" s="8" t="str">
        <f ca="1">IFERROR(OFFSET('Settings &amp; Instructions'!B$17,MATCH('Sales Funnel'!D222,'Settings &amp; Instructions'!A$17:A$76,0)-1,0),"")</f>
        <v/>
      </c>
      <c r="G222" s="90" t="str">
        <f t="shared" ca="1" si="7"/>
        <v/>
      </c>
      <c r="K222" s="89" t="str">
        <f t="shared" ca="1" si="8"/>
        <v/>
      </c>
    </row>
    <row r="223" spans="6:11" ht="33" customHeight="1">
      <c r="F223" s="8" t="str">
        <f ca="1">IFERROR(OFFSET('Settings &amp; Instructions'!B$17,MATCH('Sales Funnel'!D223,'Settings &amp; Instructions'!A$17:A$76,0)-1,0),"")</f>
        <v/>
      </c>
      <c r="G223" s="90" t="str">
        <f t="shared" ca="1" si="7"/>
        <v/>
      </c>
      <c r="K223" s="89" t="str">
        <f t="shared" ca="1" si="8"/>
        <v/>
      </c>
    </row>
    <row r="224" spans="6:11" ht="33" customHeight="1">
      <c r="F224" s="8" t="str">
        <f ca="1">IFERROR(OFFSET('Settings &amp; Instructions'!B$17,MATCH('Sales Funnel'!D224,'Settings &amp; Instructions'!A$17:A$76,0)-1,0),"")</f>
        <v/>
      </c>
      <c r="G224" s="90" t="str">
        <f t="shared" ca="1" si="7"/>
        <v/>
      </c>
      <c r="K224" s="89" t="str">
        <f t="shared" ca="1" si="8"/>
        <v/>
      </c>
    </row>
    <row r="225" spans="6:11" ht="33" customHeight="1">
      <c r="F225" s="8" t="str">
        <f ca="1">IFERROR(OFFSET('Settings &amp; Instructions'!B$17,MATCH('Sales Funnel'!D225,'Settings &amp; Instructions'!A$17:A$76,0)-1,0),"")</f>
        <v/>
      </c>
      <c r="G225" s="90" t="str">
        <f t="shared" ca="1" si="7"/>
        <v/>
      </c>
      <c r="K225" s="89" t="str">
        <f t="shared" ca="1" si="8"/>
        <v/>
      </c>
    </row>
    <row r="226" spans="6:11" ht="33" customHeight="1">
      <c r="F226" s="8" t="str">
        <f ca="1">IFERROR(OFFSET('Settings &amp; Instructions'!B$17,MATCH('Sales Funnel'!D226,'Settings &amp; Instructions'!A$17:A$76,0)-1,0),"")</f>
        <v/>
      </c>
      <c r="G226" s="90" t="str">
        <f t="shared" ca="1" si="7"/>
        <v/>
      </c>
      <c r="K226" s="89" t="str">
        <f t="shared" ca="1" si="8"/>
        <v/>
      </c>
    </row>
    <row r="227" spans="6:11" ht="33" customHeight="1">
      <c r="F227" s="8" t="str">
        <f ca="1">IFERROR(OFFSET('Settings &amp; Instructions'!B$17,MATCH('Sales Funnel'!D227,'Settings &amp; Instructions'!A$17:A$76,0)-1,0),"")</f>
        <v/>
      </c>
      <c r="G227" s="90" t="str">
        <f t="shared" ca="1" si="7"/>
        <v/>
      </c>
      <c r="K227" s="89" t="str">
        <f t="shared" ca="1" si="8"/>
        <v/>
      </c>
    </row>
    <row r="228" spans="6:11" ht="33" customHeight="1">
      <c r="F228" s="8" t="str">
        <f ca="1">IFERROR(OFFSET('Settings &amp; Instructions'!B$17,MATCH('Sales Funnel'!D228,'Settings &amp; Instructions'!A$17:A$76,0)-1,0),"")</f>
        <v/>
      </c>
      <c r="G228" s="90" t="str">
        <f t="shared" ca="1" si="7"/>
        <v/>
      </c>
      <c r="K228" s="89" t="str">
        <f t="shared" ca="1" si="8"/>
        <v/>
      </c>
    </row>
    <row r="229" spans="6:11" ht="33" customHeight="1">
      <c r="F229" s="8" t="str">
        <f ca="1">IFERROR(OFFSET('Settings &amp; Instructions'!B$17,MATCH('Sales Funnel'!D229,'Settings &amp; Instructions'!A$17:A$76,0)-1,0),"")</f>
        <v/>
      </c>
      <c r="G229" s="90" t="str">
        <f t="shared" ca="1" si="7"/>
        <v/>
      </c>
      <c r="K229" s="89" t="str">
        <f t="shared" ca="1" si="8"/>
        <v/>
      </c>
    </row>
    <row r="230" spans="6:11" ht="33" customHeight="1">
      <c r="F230" s="8" t="str">
        <f ca="1">IFERROR(OFFSET('Settings &amp; Instructions'!B$17,MATCH('Sales Funnel'!D230,'Settings &amp; Instructions'!A$17:A$76,0)-1,0),"")</f>
        <v/>
      </c>
      <c r="G230" s="90" t="str">
        <f t="shared" ca="1" si="7"/>
        <v/>
      </c>
      <c r="K230" s="89" t="str">
        <f t="shared" ca="1" si="8"/>
        <v/>
      </c>
    </row>
    <row r="231" spans="6:11" ht="33" customHeight="1">
      <c r="F231" s="8" t="str">
        <f ca="1">IFERROR(OFFSET('Settings &amp; Instructions'!B$17,MATCH('Sales Funnel'!D231,'Settings &amp; Instructions'!A$17:A$76,0)-1,0),"")</f>
        <v/>
      </c>
      <c r="G231" s="90" t="str">
        <f t="shared" ca="1" si="7"/>
        <v/>
      </c>
      <c r="K231" s="89" t="str">
        <f t="shared" ca="1" si="8"/>
        <v/>
      </c>
    </row>
    <row r="232" spans="6:11" ht="33" customHeight="1">
      <c r="F232" s="8" t="str">
        <f ca="1">IFERROR(OFFSET('Settings &amp; Instructions'!B$17,MATCH('Sales Funnel'!D232,'Settings &amp; Instructions'!A$17:A$76,0)-1,0),"")</f>
        <v/>
      </c>
      <c r="G232" s="90" t="str">
        <f t="shared" ca="1" si="7"/>
        <v/>
      </c>
      <c r="K232" s="89" t="str">
        <f t="shared" ca="1" si="8"/>
        <v/>
      </c>
    </row>
    <row r="233" spans="6:11" ht="33" customHeight="1">
      <c r="F233" s="8" t="str">
        <f ca="1">IFERROR(OFFSET('Settings &amp; Instructions'!B$17,MATCH('Sales Funnel'!D233,'Settings &amp; Instructions'!A$17:A$76,0)-1,0),"")</f>
        <v/>
      </c>
      <c r="G233" s="90" t="str">
        <f t="shared" ca="1" si="7"/>
        <v/>
      </c>
      <c r="K233" s="89" t="str">
        <f t="shared" ca="1" si="8"/>
        <v/>
      </c>
    </row>
    <row r="234" spans="6:11" ht="33" customHeight="1">
      <c r="F234" s="8" t="str">
        <f ca="1">IFERROR(OFFSET('Settings &amp; Instructions'!B$17,MATCH('Sales Funnel'!D234,'Settings &amp; Instructions'!A$17:A$76,0)-1,0),"")</f>
        <v/>
      </c>
      <c r="G234" s="90" t="str">
        <f t="shared" ca="1" si="7"/>
        <v/>
      </c>
      <c r="K234" s="89" t="str">
        <f t="shared" ca="1" si="8"/>
        <v/>
      </c>
    </row>
    <row r="235" spans="6:11" ht="33" customHeight="1">
      <c r="F235" s="8" t="str">
        <f ca="1">IFERROR(OFFSET('Settings &amp; Instructions'!B$17,MATCH('Sales Funnel'!D235,'Settings &amp; Instructions'!A$17:A$76,0)-1,0),"")</f>
        <v/>
      </c>
      <c r="G235" s="90" t="str">
        <f t="shared" ca="1" si="7"/>
        <v/>
      </c>
      <c r="K235" s="89" t="str">
        <f t="shared" ca="1" si="8"/>
        <v/>
      </c>
    </row>
    <row r="236" spans="6:11" ht="33" customHeight="1">
      <c r="F236" s="8" t="str">
        <f ca="1">IFERROR(OFFSET('Settings &amp; Instructions'!B$17,MATCH('Sales Funnel'!D236,'Settings &amp; Instructions'!A$17:A$76,0)-1,0),"")</f>
        <v/>
      </c>
      <c r="G236" s="90" t="str">
        <f t="shared" ca="1" si="7"/>
        <v/>
      </c>
      <c r="K236" s="89" t="str">
        <f t="shared" ca="1" si="8"/>
        <v/>
      </c>
    </row>
    <row r="237" spans="6:11" ht="33" customHeight="1">
      <c r="F237" s="8" t="str">
        <f ca="1">IFERROR(OFFSET('Settings &amp; Instructions'!B$17,MATCH('Sales Funnel'!D237,'Settings &amp; Instructions'!A$17:A$76,0)-1,0),"")</f>
        <v/>
      </c>
      <c r="G237" s="90" t="str">
        <f t="shared" ca="1" si="7"/>
        <v/>
      </c>
      <c r="K237" s="89" t="str">
        <f t="shared" ca="1" si="8"/>
        <v/>
      </c>
    </row>
    <row r="238" spans="6:11" ht="33" customHeight="1">
      <c r="F238" s="8" t="str">
        <f ca="1">IFERROR(OFFSET('Settings &amp; Instructions'!B$17,MATCH('Sales Funnel'!D238,'Settings &amp; Instructions'!A$17:A$76,0)-1,0),"")</f>
        <v/>
      </c>
      <c r="G238" s="90" t="str">
        <f t="shared" ca="1" si="7"/>
        <v/>
      </c>
      <c r="K238" s="89" t="str">
        <f t="shared" ca="1" si="8"/>
        <v/>
      </c>
    </row>
    <row r="239" spans="6:11" ht="33" customHeight="1">
      <c r="F239" s="8" t="str">
        <f ca="1">IFERROR(OFFSET('Settings &amp; Instructions'!B$17,MATCH('Sales Funnel'!D239,'Settings &amp; Instructions'!A$17:A$76,0)-1,0),"")</f>
        <v/>
      </c>
      <c r="G239" s="90" t="str">
        <f t="shared" ca="1" si="7"/>
        <v/>
      </c>
      <c r="K239" s="89" t="str">
        <f t="shared" ca="1" si="8"/>
        <v/>
      </c>
    </row>
    <row r="240" spans="6:11" ht="33" customHeight="1">
      <c r="F240" s="8" t="str">
        <f ca="1">IFERROR(OFFSET('Settings &amp; Instructions'!B$17,MATCH('Sales Funnel'!D240,'Settings &amp; Instructions'!A$17:A$76,0)-1,0),"")</f>
        <v/>
      </c>
      <c r="G240" s="90" t="str">
        <f t="shared" ca="1" si="7"/>
        <v/>
      </c>
      <c r="K240" s="89" t="str">
        <f t="shared" ca="1" si="8"/>
        <v/>
      </c>
    </row>
    <row r="241" spans="6:11" ht="33" customHeight="1">
      <c r="F241" s="8" t="str">
        <f ca="1">IFERROR(OFFSET('Settings &amp; Instructions'!B$17,MATCH('Sales Funnel'!D241,'Settings &amp; Instructions'!A$17:A$76,0)-1,0),"")</f>
        <v/>
      </c>
      <c r="G241" s="90" t="str">
        <f t="shared" ca="1" si="7"/>
        <v/>
      </c>
      <c r="K241" s="89" t="str">
        <f t="shared" ca="1" si="8"/>
        <v/>
      </c>
    </row>
    <row r="242" spans="6:11" ht="33" customHeight="1">
      <c r="F242" s="8" t="str">
        <f ca="1">IFERROR(OFFSET('Settings &amp; Instructions'!B$17,MATCH('Sales Funnel'!D242,'Settings &amp; Instructions'!A$17:A$76,0)-1,0),"")</f>
        <v/>
      </c>
      <c r="G242" s="90" t="str">
        <f t="shared" ca="1" si="7"/>
        <v/>
      </c>
      <c r="K242" s="89" t="str">
        <f t="shared" ca="1" si="8"/>
        <v/>
      </c>
    </row>
    <row r="243" spans="6:11" ht="33" customHeight="1">
      <c r="F243" s="8" t="str">
        <f ca="1">IFERROR(OFFSET('Settings &amp; Instructions'!B$17,MATCH('Sales Funnel'!D243,'Settings &amp; Instructions'!A$17:A$76,0)-1,0),"")</f>
        <v/>
      </c>
      <c r="G243" s="90" t="str">
        <f t="shared" ca="1" si="7"/>
        <v/>
      </c>
      <c r="K243" s="89" t="str">
        <f t="shared" ca="1" si="8"/>
        <v/>
      </c>
    </row>
    <row r="244" spans="6:11" ht="33" customHeight="1">
      <c r="F244" s="8" t="str">
        <f ca="1">IFERROR(OFFSET('Settings &amp; Instructions'!B$17,MATCH('Sales Funnel'!D244,'Settings &amp; Instructions'!A$17:A$76,0)-1,0),"")</f>
        <v/>
      </c>
      <c r="G244" s="90" t="str">
        <f t="shared" ca="1" si="7"/>
        <v/>
      </c>
      <c r="K244" s="89" t="str">
        <f t="shared" ca="1" si="8"/>
        <v/>
      </c>
    </row>
    <row r="245" spans="6:11" ht="33" customHeight="1">
      <c r="F245" s="8" t="str">
        <f ca="1">IFERROR(OFFSET('Settings &amp; Instructions'!B$17,MATCH('Sales Funnel'!D245,'Settings &amp; Instructions'!A$17:A$76,0)-1,0),"")</f>
        <v/>
      </c>
      <c r="G245" s="90" t="str">
        <f t="shared" ca="1" si="7"/>
        <v/>
      </c>
      <c r="K245" s="89" t="str">
        <f t="shared" ca="1" si="8"/>
        <v/>
      </c>
    </row>
    <row r="246" spans="6:11" ht="33" customHeight="1">
      <c r="F246" s="8" t="str">
        <f ca="1">IFERROR(OFFSET('Settings &amp; Instructions'!B$17,MATCH('Sales Funnel'!D246,'Settings &amp; Instructions'!A$17:A$76,0)-1,0),"")</f>
        <v/>
      </c>
      <c r="G246" s="90" t="str">
        <f t="shared" ca="1" si="7"/>
        <v/>
      </c>
      <c r="K246" s="89" t="str">
        <f t="shared" ca="1" si="8"/>
        <v/>
      </c>
    </row>
    <row r="247" spans="6:11" ht="33" customHeight="1">
      <c r="F247" s="8" t="str">
        <f ca="1">IFERROR(OFFSET('Settings &amp; Instructions'!B$17,MATCH('Sales Funnel'!D247,'Settings &amp; Instructions'!A$17:A$76,0)-1,0),"")</f>
        <v/>
      </c>
      <c r="G247" s="90" t="str">
        <f t="shared" ca="1" si="7"/>
        <v/>
      </c>
      <c r="K247" s="89" t="str">
        <f t="shared" ca="1" si="8"/>
        <v/>
      </c>
    </row>
    <row r="248" spans="6:11" ht="33" customHeight="1">
      <c r="F248" s="8" t="str">
        <f ca="1">IFERROR(OFFSET('Settings &amp; Instructions'!B$17,MATCH('Sales Funnel'!D248,'Settings &amp; Instructions'!A$17:A$76,0)-1,0),"")</f>
        <v/>
      </c>
      <c r="G248" s="90" t="str">
        <f t="shared" ca="1" si="7"/>
        <v/>
      </c>
      <c r="K248" s="89" t="str">
        <f t="shared" ca="1" si="8"/>
        <v/>
      </c>
    </row>
    <row r="249" spans="6:11" ht="33" customHeight="1">
      <c r="F249" s="8" t="str">
        <f ca="1">IFERROR(OFFSET('Settings &amp; Instructions'!B$17,MATCH('Sales Funnel'!D249,'Settings &amp; Instructions'!A$17:A$76,0)-1,0),"")</f>
        <v/>
      </c>
      <c r="G249" s="90" t="str">
        <f t="shared" ca="1" si="7"/>
        <v/>
      </c>
      <c r="K249" s="89" t="str">
        <f t="shared" ca="1" si="8"/>
        <v/>
      </c>
    </row>
    <row r="250" spans="6:11" ht="33" customHeight="1">
      <c r="G250" s="90"/>
      <c r="K250" s="89"/>
    </row>
    <row r="251" spans="6:11" ht="33" customHeight="1">
      <c r="K251" s="89"/>
    </row>
    <row r="252" spans="6:11" ht="33" customHeight="1">
      <c r="K252" s="89"/>
    </row>
    <row r="253" spans="6:11" ht="33" customHeight="1">
      <c r="K253" s="89"/>
    </row>
    <row r="254" spans="6:11" ht="33" customHeight="1">
      <c r="K254" s="89"/>
    </row>
    <row r="255" spans="6:11" ht="33" customHeight="1">
      <c r="K255" s="89"/>
    </row>
    <row r="256" spans="6:11" ht="33" customHeight="1">
      <c r="K256" s="89"/>
    </row>
    <row r="257" spans="11:11" ht="33" customHeight="1">
      <c r="K257" s="89"/>
    </row>
    <row r="258" spans="11:11" ht="33" customHeight="1">
      <c r="K258" s="89"/>
    </row>
    <row r="259" spans="11:11">
      <c r="K259" s="89"/>
    </row>
  </sheetData>
  <sheetProtection formatCells="0" formatColumns="0" formatRows="0" insertColumns="0" insertRows="0" insertHyperlinks="0" deleteColumns="0" deleteRows="0" sort="0" autoFilter="0" pivotTables="0"/>
  <autoFilter ref="A3:M3"/>
  <dataConsolidate/>
  <conditionalFormatting sqref="I1:I1048576">
    <cfRule type="expression" dxfId="1" priority="4">
      <formula>IF($I1="",FALSE,$I1&lt;TODAY())</formula>
    </cfRule>
  </conditionalFormatting>
  <conditionalFormatting sqref="K1:K1048576">
    <cfRule type="dataBar" priority="6">
      <dataBar showValue="0">
        <cfvo type="min"/>
        <cfvo type="max"/>
        <color rgb="FF242D3E"/>
      </dataBar>
      <extLst>
        <ext xmlns:x14="http://schemas.microsoft.com/office/spreadsheetml/2009/9/main" uri="{B025F937-C7B1-47D3-B67F-A62EFF666E3E}">
          <x14:id>{8CF0EE06-709A-1847-9E50-C1B3DD184675}</x14:id>
        </ext>
      </extLst>
    </cfRule>
  </conditionalFormatting>
  <conditionalFormatting sqref="K5:K24">
    <cfRule type="dataBar" priority="7">
      <dataBar>
        <cfvo type="min"/>
        <cfvo type="max"/>
        <color rgb="FF242D3E"/>
      </dataBar>
      <extLst>
        <ext xmlns:x14="http://schemas.microsoft.com/office/spreadsheetml/2009/9/main" uri="{B025F937-C7B1-47D3-B67F-A62EFF666E3E}">
          <x14:id>{CACF61C8-768E-C34A-962D-B1467DCFEBBC}</x14:id>
        </ext>
      </extLst>
    </cfRule>
    <cfRule type="dataBar" priority="8">
      <dataBar showValue="0">
        <cfvo type="min"/>
        <cfvo type="max"/>
        <color rgb="FF638EC6"/>
      </dataBar>
      <extLst>
        <ext xmlns:x14="http://schemas.microsoft.com/office/spreadsheetml/2009/9/main" uri="{B025F937-C7B1-47D3-B67F-A62EFF666E3E}">
          <x14:id>{AE46D542-8990-2F45-89DB-4E4FF280DD00}</x14:id>
        </ext>
      </extLst>
    </cfRule>
  </conditionalFormatting>
  <dataValidations count="2">
    <dataValidation type="list" allowBlank="1" showInputMessage="1" showErrorMessage="1" sqref="D1:D1048576">
      <formula1>Stages2</formula1>
    </dataValidation>
    <dataValidation type="list" allowBlank="1" showInputMessage="1" showErrorMessage="1" sqref="J1:J1048576">
      <formula1>Teammembers</formula1>
    </dataValidation>
  </dataValidations>
  <pageMargins left="0.7" right="0.7" top="0.75" bottom="0.75" header="0.3" footer="0.3"/>
  <pageSetup paperSize="9" orientation="portrait" horizontalDpi="4294967292" verticalDpi="4294967292"/>
  <ignoredErrors>
    <ignoredError sqref="E4 G4 F5:F24 F25:F249 G25:G27 G29:G249" emptyCellReference="1"/>
  </ignoredErrors>
  <legacyDrawing r:id="rId1"/>
  <extLst>
    <ext xmlns:x14="http://schemas.microsoft.com/office/spreadsheetml/2009/9/main" uri="{78C0D931-6437-407d-A8EE-F0AAD7539E65}">
      <x14:conditionalFormattings>
        <x14:conditionalFormatting xmlns:xm="http://schemas.microsoft.com/office/excel/2006/main">
          <x14:cfRule type="dataBar" id="{8CF0EE06-709A-1847-9E50-C1B3DD184675}">
            <x14:dataBar minLength="0" maxLength="100" gradient="0" direction="leftToRight" negativeBarColorSameAsPositive="1">
              <x14:cfvo type="autoMin"/>
              <x14:cfvo type="autoMax"/>
              <x14:axisColor rgb="FF242D3E"/>
            </x14:dataBar>
          </x14:cfRule>
          <xm:sqref>K1:K1048576</xm:sqref>
        </x14:conditionalFormatting>
        <x14:conditionalFormatting xmlns:xm="http://schemas.microsoft.com/office/excel/2006/main">
          <x14:cfRule type="dataBar" id="{CACF61C8-768E-C34A-962D-B1467DCFEBBC}">
            <x14:dataBar minLength="0" maxLength="100" border="1" gradient="0" direction="leftToRight" negativeBarColorSameAsPositive="1">
              <x14:cfvo type="autoMin"/>
              <x14:cfvo type="autoMax"/>
              <x14:borderColor rgb="FF242D3E"/>
              <x14:axisColor rgb="FF242D3E"/>
            </x14:dataBar>
          </x14:cfRule>
          <x14:cfRule type="dataBar" id="{AE46D542-8990-2F45-89DB-4E4FF280DD00}">
            <x14:dataBar minLength="0" maxLength="100" gradient="0" direction="leftToRight">
              <x14:cfvo type="autoMin"/>
              <x14:cfvo type="autoMax"/>
              <x14:negativeFillColor rgb="FFFF0000"/>
              <x14:axisColor rgb="FF000000"/>
            </x14:dataBar>
          </x14:cfRule>
          <xm:sqref>K5:K24</xm:sqref>
        </x14:conditionalFormatting>
        <x14:conditionalFormatting xmlns:xm="http://schemas.microsoft.com/office/excel/2006/main">
          <x14:cfRule type="expression" priority="1" id="{C3F39F05-B8C7-0641-BEB8-CD5E2EBDBD5C}">
            <xm:f>IF($L1="",FALSE,$L1&lt;TODAY()-'Settings &amp; Instructions'!$E$16)</xm:f>
            <x14:dxf>
              <font>
                <color rgb="FF9C0006"/>
              </font>
              <fill>
                <patternFill>
                  <bgColor rgb="FFFFC7CE"/>
                </patternFill>
              </fill>
            </x14:dxf>
          </x14:cfRule>
          <xm:sqref>L1:L1048576</xm:sqref>
        </x14:conditionalFormatting>
      </x14:conditionalFormatting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2:J37"/>
  <sheetViews>
    <sheetView zoomScale="90" zoomScaleNormal="90" workbookViewId="0">
      <selection activeCell="B5" sqref="B5"/>
    </sheetView>
  </sheetViews>
  <sheetFormatPr baseColWidth="10" defaultColWidth="8.875" defaultRowHeight="19.350000000000001" customHeight="1"/>
  <cols>
    <col min="1" max="2" width="27.5" style="58" customWidth="1"/>
    <col min="3" max="3" width="20.375" style="58" customWidth="1"/>
    <col min="4" max="4" width="20.875" style="58" customWidth="1"/>
    <col min="5" max="5" width="21.125" style="58" customWidth="1"/>
    <col min="6" max="6" width="20.875" style="58" customWidth="1"/>
    <col min="7" max="7" width="25" style="58" customWidth="1"/>
    <col min="8" max="8" width="24.375" style="109" customWidth="1"/>
    <col min="9" max="9" width="9.625" style="58" customWidth="1"/>
    <col min="10" max="16384" width="8.875" style="58"/>
  </cols>
  <sheetData>
    <row r="2" spans="1:8" ht="19.350000000000001" customHeight="1">
      <c r="A2" s="71" t="s">
        <v>134</v>
      </c>
      <c r="B2" s="71"/>
      <c r="C2" s="71"/>
      <c r="D2" s="71"/>
      <c r="E2" s="71"/>
    </row>
    <row r="3" spans="1:8" ht="19.350000000000001" customHeight="1">
      <c r="A3" s="72"/>
      <c r="B3" s="71"/>
      <c r="C3" s="71"/>
      <c r="D3" s="71"/>
      <c r="E3" s="71"/>
    </row>
    <row r="4" spans="1:8" ht="19.350000000000001" customHeight="1">
      <c r="A4" s="84" t="s">
        <v>96</v>
      </c>
      <c r="B4" s="71"/>
      <c r="C4" s="71"/>
      <c r="D4" s="71"/>
      <c r="E4" s="71"/>
    </row>
    <row r="5" spans="1:8" ht="18.95" customHeight="1">
      <c r="A5" s="71" t="s">
        <v>118</v>
      </c>
      <c r="B5" s="71"/>
      <c r="C5" s="71"/>
      <c r="D5" s="71"/>
      <c r="E5" s="71"/>
    </row>
    <row r="6" spans="1:8" ht="18.95" customHeight="1">
      <c r="A6" s="71"/>
      <c r="B6" s="71"/>
      <c r="C6" s="71"/>
      <c r="D6" s="71"/>
      <c r="E6" s="71"/>
    </row>
    <row r="7" spans="1:8" ht="19.350000000000001" customHeight="1">
      <c r="A7" s="84" t="s">
        <v>91</v>
      </c>
      <c r="B7" s="71"/>
      <c r="C7" s="71"/>
      <c r="D7" s="84" t="s">
        <v>92</v>
      </c>
      <c r="E7" s="71"/>
      <c r="G7" s="61" t="s">
        <v>93</v>
      </c>
    </row>
    <row r="8" spans="1:8" ht="19.350000000000001" customHeight="1">
      <c r="A8" s="71" t="s">
        <v>135</v>
      </c>
      <c r="B8" s="71"/>
      <c r="C8" s="71"/>
      <c r="D8" s="71" t="s">
        <v>95</v>
      </c>
      <c r="E8" s="71"/>
      <c r="G8" s="71" t="s">
        <v>73</v>
      </c>
    </row>
    <row r="9" spans="1:8" ht="19.350000000000001" customHeight="1">
      <c r="A9" s="71" t="s">
        <v>51</v>
      </c>
      <c r="B9" s="71"/>
      <c r="C9" s="71"/>
      <c r="D9" s="71" t="s">
        <v>94</v>
      </c>
      <c r="E9" s="71"/>
      <c r="G9" s="86"/>
    </row>
    <row r="10" spans="1:8" ht="19.350000000000001" customHeight="1">
      <c r="A10" s="71" t="s">
        <v>52</v>
      </c>
      <c r="B10" s="71"/>
      <c r="C10" s="71"/>
      <c r="E10" s="71"/>
      <c r="G10" s="88"/>
    </row>
    <row r="11" spans="1:8" ht="19.350000000000001" customHeight="1">
      <c r="A11" s="74" t="s">
        <v>104</v>
      </c>
      <c r="B11" s="71"/>
      <c r="C11" s="71"/>
      <c r="D11" s="71" t="s">
        <v>100</v>
      </c>
      <c r="E11" s="71"/>
    </row>
    <row r="12" spans="1:8" ht="19.350000000000001" customHeight="1">
      <c r="A12" s="74" t="s">
        <v>90</v>
      </c>
      <c r="D12" s="85" t="s">
        <v>97</v>
      </c>
      <c r="G12" s="87" t="s">
        <v>74</v>
      </c>
    </row>
    <row r="13" spans="1:8" ht="19.350000000000001" customHeight="1">
      <c r="A13" s="74"/>
    </row>
    <row r="14" spans="1:8" ht="19.350000000000001" customHeight="1">
      <c r="A14" s="75" t="s">
        <v>58</v>
      </c>
      <c r="D14" s="61" t="s">
        <v>88</v>
      </c>
      <c r="E14" s="61"/>
      <c r="G14" s="76" t="s">
        <v>75</v>
      </c>
      <c r="H14" s="110"/>
    </row>
    <row r="15" spans="1:8" ht="19.350000000000001" customHeight="1">
      <c r="A15" s="77"/>
      <c r="G15" s="73"/>
      <c r="H15" s="110"/>
    </row>
    <row r="16" spans="1:8" ht="19.350000000000001" customHeight="1">
      <c r="A16" s="64" t="s">
        <v>66</v>
      </c>
      <c r="B16" s="65" t="s">
        <v>1</v>
      </c>
      <c r="D16" s="79" t="s">
        <v>89</v>
      </c>
      <c r="E16" s="80">
        <v>10</v>
      </c>
      <c r="G16" s="60" t="s">
        <v>67</v>
      </c>
      <c r="H16" s="111" t="s">
        <v>132</v>
      </c>
    </row>
    <row r="17" spans="1:10" ht="19.350000000000001" customHeight="1">
      <c r="A17" s="69" t="s">
        <v>32</v>
      </c>
      <c r="B17" s="70">
        <v>0.05</v>
      </c>
      <c r="G17" s="62" t="s">
        <v>82</v>
      </c>
      <c r="H17" s="63">
        <f>SUM(H18:H53)</f>
        <v>600000</v>
      </c>
    </row>
    <row r="18" spans="1:10" ht="19.350000000000001" customHeight="1">
      <c r="A18" s="66" t="s">
        <v>5</v>
      </c>
      <c r="B18" s="67">
        <v>0.1</v>
      </c>
      <c r="F18" s="122" t="s">
        <v>99</v>
      </c>
      <c r="G18" s="58" t="s">
        <v>25</v>
      </c>
      <c r="H18" s="59">
        <v>100000</v>
      </c>
    </row>
    <row r="19" spans="1:10" ht="19.350000000000001" customHeight="1">
      <c r="A19" s="66" t="s">
        <v>48</v>
      </c>
      <c r="B19" s="67">
        <v>0.25</v>
      </c>
      <c r="F19" s="122"/>
      <c r="G19" s="58" t="s">
        <v>27</v>
      </c>
      <c r="H19" s="59">
        <v>75000</v>
      </c>
    </row>
    <row r="20" spans="1:10" ht="19.350000000000001" customHeight="1">
      <c r="A20" s="66" t="s">
        <v>49</v>
      </c>
      <c r="B20" s="67">
        <v>0.5</v>
      </c>
      <c r="C20" s="122" t="s">
        <v>98</v>
      </c>
      <c r="F20" s="122"/>
      <c r="G20" s="58" t="s">
        <v>28</v>
      </c>
      <c r="H20" s="59">
        <v>75000</v>
      </c>
    </row>
    <row r="21" spans="1:10" ht="19.350000000000001" customHeight="1">
      <c r="A21" s="66" t="s">
        <v>33</v>
      </c>
      <c r="B21" s="67">
        <v>1</v>
      </c>
      <c r="C21" s="122"/>
      <c r="F21" s="122"/>
      <c r="G21" s="58" t="s">
        <v>29</v>
      </c>
      <c r="H21" s="59">
        <v>125000</v>
      </c>
    </row>
    <row r="22" spans="1:10" ht="19.350000000000001" customHeight="1">
      <c r="A22" s="66" t="s">
        <v>50</v>
      </c>
      <c r="B22" s="67">
        <v>0</v>
      </c>
      <c r="C22" s="122"/>
      <c r="F22" s="73"/>
      <c r="G22" s="113" t="s">
        <v>124</v>
      </c>
      <c r="H22" s="59">
        <v>100000</v>
      </c>
      <c r="J22" s="68"/>
    </row>
    <row r="23" spans="1:10" ht="19.350000000000001" customHeight="1">
      <c r="A23" s="58" t="s">
        <v>61</v>
      </c>
      <c r="B23" s="67">
        <v>0</v>
      </c>
      <c r="C23" s="122"/>
      <c r="G23" s="113" t="s">
        <v>125</v>
      </c>
      <c r="H23" s="59">
        <v>75000</v>
      </c>
    </row>
    <row r="24" spans="1:10" ht="19.350000000000001" customHeight="1">
      <c r="B24" s="67"/>
      <c r="G24" s="113" t="s">
        <v>126</v>
      </c>
      <c r="H24" s="59">
        <v>50000</v>
      </c>
    </row>
    <row r="25" spans="1:10" ht="19.350000000000001" customHeight="1">
      <c r="C25" s="73"/>
      <c r="D25" s="73"/>
      <c r="E25" s="73"/>
    </row>
    <row r="26" spans="1:10" ht="19.350000000000001" customHeight="1">
      <c r="C26" s="73"/>
      <c r="D26" s="73"/>
      <c r="E26" s="73"/>
    </row>
    <row r="27" spans="1:10" ht="19.350000000000001" customHeight="1">
      <c r="C27" s="73"/>
      <c r="D27" s="73"/>
      <c r="E27" s="73"/>
    </row>
    <row r="28" spans="1:10" ht="19.350000000000001" customHeight="1">
      <c r="C28" s="73"/>
      <c r="D28" s="73"/>
      <c r="E28" s="73"/>
    </row>
    <row r="29" spans="1:10" ht="19.350000000000001" customHeight="1">
      <c r="C29" s="73"/>
      <c r="D29" s="73"/>
      <c r="E29" s="73"/>
    </row>
    <row r="30" spans="1:10" ht="19.350000000000001" customHeight="1">
      <c r="C30" s="73"/>
      <c r="D30" s="73"/>
      <c r="E30" s="73"/>
    </row>
    <row r="31" spans="1:10" ht="19.350000000000001" customHeight="1">
      <c r="C31" s="73"/>
      <c r="D31" s="73"/>
      <c r="E31" s="78"/>
    </row>
    <row r="32" spans="1:10" ht="19.350000000000001" customHeight="1">
      <c r="C32" s="73"/>
      <c r="D32" s="73"/>
      <c r="E32" s="73"/>
    </row>
    <row r="33" spans="2:5" ht="19.350000000000001" customHeight="1">
      <c r="C33" s="73"/>
      <c r="D33" s="73"/>
      <c r="E33" s="73"/>
    </row>
    <row r="34" spans="2:5" ht="19.350000000000001" customHeight="1">
      <c r="C34" s="73"/>
      <c r="D34" s="73"/>
      <c r="E34" s="73"/>
    </row>
    <row r="35" spans="2:5" ht="19.350000000000001" customHeight="1">
      <c r="C35" s="73"/>
      <c r="D35" s="73"/>
      <c r="E35" s="73"/>
    </row>
    <row r="36" spans="2:5" ht="19.350000000000001" customHeight="1">
      <c r="B36" s="73"/>
      <c r="C36" s="73"/>
      <c r="D36" s="73"/>
      <c r="E36" s="73"/>
    </row>
    <row r="37" spans="2:5" ht="19.350000000000001" customHeight="1">
      <c r="B37" s="73"/>
      <c r="C37" s="73"/>
      <c r="D37" s="73"/>
      <c r="E37" s="73"/>
    </row>
  </sheetData>
  <mergeCells count="2">
    <mergeCell ref="C20:C23"/>
    <mergeCell ref="F18:F21"/>
  </mergeCells>
  <pageMargins left="0.7" right="0.7" top="0.75" bottom="0.75" header="0.3" footer="0.3"/>
  <pageSetup paperSize="9" orientation="portrait"/>
  <ignoredErrors>
    <ignoredError sqref="H17" emptyCellReference="1"/>
  </ignoredErrors>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Checklist</vt:lpstr>
      <vt:lpstr>Pivot Table</vt:lpstr>
      <vt:lpstr>Sales Funnel</vt:lpstr>
      <vt:lpstr>Settings &amp; Instructions</vt:lpstr>
      <vt:lpstr>Stages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Admin</cp:lastModifiedBy>
  <dcterms:created xsi:type="dcterms:W3CDTF">2015-12-04T12:10:19Z</dcterms:created>
  <dcterms:modified xsi:type="dcterms:W3CDTF">2025-10-12T16:33:45Z</dcterms:modified>
</cp:coreProperties>
</file>